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bangoura\Desktop\DESKTOP 03-FEB-2022\2022 PROCUREMENT PLAN\PROC PLAN AGENCIES\"/>
    </mc:Choice>
  </mc:AlternateContent>
  <xr:revisionPtr revIDLastSave="0" documentId="8_{416124F9-4B99-4F8A-8C1E-CD3B5202E1A8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Consultancy" sheetId="1" r:id="rId1"/>
    <sheet name="Goods" sheetId="2" r:id="rId2"/>
    <sheet name="Works" sheetId="3" r:id="rId3"/>
    <sheet name="Feuil1" sheetId="4" r:id="rId4"/>
  </sheets>
  <externalReferences>
    <externalReference r:id="rId5"/>
  </externalReferences>
  <definedNames>
    <definedName name="_xlnm.Print_Area" localSheetId="1">Goods!$A$1:$O$885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89" i="2" l="1"/>
  <c r="G790" i="2"/>
  <c r="G792" i="2"/>
  <c r="G794" i="2"/>
  <c r="G796" i="2"/>
  <c r="G798" i="2"/>
  <c r="G800" i="2"/>
  <c r="G802" i="2"/>
  <c r="G804" i="2"/>
  <c r="G806" i="2"/>
  <c r="G808" i="2"/>
  <c r="G810" i="2"/>
  <c r="G812" i="2"/>
  <c r="G835" i="2"/>
  <c r="G825" i="2"/>
  <c r="G787" i="2"/>
  <c r="G815" i="2"/>
  <c r="G817" i="2"/>
  <c r="G819" i="2"/>
  <c r="G821" i="2"/>
  <c r="G823" i="2"/>
  <c r="G827" i="2"/>
  <c r="G829" i="2"/>
  <c r="G831" i="2"/>
  <c r="G833" i="2"/>
  <c r="G837" i="2"/>
  <c r="G883" i="2"/>
  <c r="G879" i="2"/>
  <c r="G856" i="2"/>
  <c r="G860" i="2"/>
  <c r="G764" i="2"/>
  <c r="G739" i="2"/>
  <c r="G741" i="2"/>
  <c r="G733" i="2"/>
  <c r="G735" i="2"/>
  <c r="G718" i="2"/>
  <c r="G695" i="2"/>
  <c r="G631" i="2"/>
  <c r="G633" i="2"/>
  <c r="G635" i="2"/>
  <c r="G637" i="2"/>
  <c r="G639" i="2"/>
  <c r="G641" i="2"/>
  <c r="G643" i="2"/>
  <c r="G645" i="2"/>
  <c r="G647" i="2"/>
  <c r="G649" i="2"/>
  <c r="G605" i="2"/>
  <c r="G601" i="2"/>
  <c r="G580" i="2"/>
  <c r="G572" i="2"/>
  <c r="G578" i="2"/>
  <c r="G557" i="2"/>
  <c r="G559" i="2"/>
  <c r="G555" i="2"/>
  <c r="G549" i="2"/>
  <c r="G532" i="2"/>
  <c r="G488" i="2"/>
  <c r="G484" i="2"/>
  <c r="G482" i="2"/>
  <c r="G355" i="2"/>
  <c r="G323" i="2"/>
  <c r="G321" i="2"/>
  <c r="G260" i="2" l="1"/>
  <c r="G219" i="2"/>
  <c r="G221" i="2"/>
  <c r="G223" i="2"/>
  <c r="G225" i="2"/>
  <c r="G227" i="2"/>
  <c r="G229" i="2"/>
  <c r="G231" i="2"/>
  <c r="G233" i="2"/>
  <c r="G235" i="2"/>
  <c r="G237" i="2"/>
  <c r="G217" i="2"/>
  <c r="E8" i="3"/>
  <c r="G120" i="2" l="1"/>
  <c r="G118" i="2"/>
  <c r="G137" i="2" l="1"/>
  <c r="G127" i="2"/>
  <c r="G128" i="2"/>
  <c r="G135" i="2"/>
  <c r="G139" i="2"/>
  <c r="G141" i="2"/>
  <c r="G143" i="2"/>
  <c r="G145" i="2"/>
  <c r="G125" i="2"/>
  <c r="G24" i="2" l="1"/>
  <c r="G76" i="2"/>
  <c r="H6" i="1"/>
  <c r="H9" i="1"/>
  <c r="G10" i="2"/>
  <c r="G12" i="2"/>
  <c r="G14" i="2"/>
  <c r="G16" i="2"/>
  <c r="G18" i="2"/>
  <c r="G22" i="2"/>
  <c r="H97" i="1" l="1"/>
  <c r="G886" i="2"/>
  <c r="G867" i="2"/>
  <c r="G844" i="2"/>
  <c r="G785" i="2"/>
  <c r="G783" i="2"/>
  <c r="G781" i="2"/>
  <c r="G779" i="2"/>
  <c r="G777" i="2"/>
  <c r="G775" i="2"/>
  <c r="G773" i="2"/>
  <c r="G771" i="2"/>
  <c r="G769" i="2"/>
  <c r="G767" i="2"/>
  <c r="G748" i="2"/>
  <c r="G702" i="2"/>
  <c r="G725" i="2"/>
  <c r="G679" i="2"/>
  <c r="G656" i="2"/>
  <c r="G122" i="2"/>
  <c r="G116" i="2"/>
  <c r="G114" i="2"/>
  <c r="G112" i="2"/>
  <c r="G110" i="2"/>
  <c r="G108" i="2"/>
  <c r="G106" i="2"/>
  <c r="G104" i="2"/>
  <c r="G102" i="2"/>
  <c r="G612" i="2"/>
  <c r="G497" i="2"/>
  <c r="G474" i="2"/>
  <c r="G451" i="2"/>
  <c r="G405" i="2"/>
  <c r="G382" i="2"/>
  <c r="G359" i="2"/>
  <c r="G336" i="2"/>
  <c r="G313" i="2"/>
  <c r="G290" i="2"/>
  <c r="G267" i="2"/>
  <c r="G244" i="2"/>
  <c r="G198" i="2"/>
  <c r="G175" i="2"/>
  <c r="G152" i="2"/>
  <c r="G83" i="2"/>
  <c r="G60" i="2"/>
  <c r="G881" i="2" l="1"/>
  <c r="G877" i="2"/>
  <c r="G875" i="2"/>
  <c r="G873" i="2"/>
  <c r="G871" i="2"/>
  <c r="G869" i="2"/>
  <c r="G865" i="2"/>
  <c r="G863" i="2"/>
  <c r="G858" i="2"/>
  <c r="G854" i="2"/>
  <c r="G852" i="2"/>
  <c r="G850" i="2"/>
  <c r="G848" i="2"/>
  <c r="G846" i="2"/>
  <c r="G842" i="2"/>
  <c r="G840" i="2"/>
  <c r="G762" i="2"/>
  <c r="G760" i="2"/>
  <c r="G758" i="2"/>
  <c r="G756" i="2"/>
  <c r="G754" i="2"/>
  <c r="G752" i="2"/>
  <c r="G750" i="2"/>
  <c r="G746" i="2"/>
  <c r="G744" i="2"/>
  <c r="G737" i="2"/>
  <c r="G731" i="2"/>
  <c r="G729" i="2"/>
  <c r="G727" i="2"/>
  <c r="G723" i="2"/>
  <c r="G721" i="2"/>
  <c r="G716" i="2"/>
  <c r="G714" i="2"/>
  <c r="G712" i="2"/>
  <c r="G710" i="2"/>
  <c r="G708" i="2"/>
  <c r="G706" i="2"/>
  <c r="G704" i="2"/>
  <c r="G700" i="2"/>
  <c r="G698" i="2"/>
  <c r="G693" i="2"/>
  <c r="G691" i="2"/>
  <c r="G689" i="2"/>
  <c r="G687" i="2"/>
  <c r="G685" i="2"/>
  <c r="G683" i="2"/>
  <c r="G681" i="2"/>
  <c r="G677" i="2"/>
  <c r="G675" i="2"/>
  <c r="G670" i="2"/>
  <c r="G668" i="2"/>
  <c r="G666" i="2"/>
  <c r="G664" i="2"/>
  <c r="G662" i="2"/>
  <c r="G660" i="2"/>
  <c r="G658" i="2"/>
  <c r="G654" i="2"/>
  <c r="G652" i="2"/>
  <c r="G628" i="2"/>
  <c r="G622" i="2"/>
  <c r="G620" i="2"/>
  <c r="G618" i="2"/>
  <c r="G616" i="2"/>
  <c r="G614" i="2"/>
  <c r="G610" i="2"/>
  <c r="G608" i="2"/>
  <c r="G595" i="2"/>
  <c r="G599" i="2"/>
  <c r="G597" i="2"/>
  <c r="G593" i="2"/>
  <c r="G587" i="2"/>
  <c r="G591" i="2"/>
  <c r="G589" i="2"/>
  <c r="G585" i="2"/>
  <c r="G576" i="2"/>
  <c r="G574" i="2"/>
  <c r="G570" i="2"/>
  <c r="G568" i="2"/>
  <c r="G566" i="2"/>
  <c r="G564" i="2"/>
  <c r="G562" i="2"/>
  <c r="G553" i="2"/>
  <c r="G551" i="2"/>
  <c r="G547" i="2"/>
  <c r="G545" i="2"/>
  <c r="G543" i="2"/>
  <c r="G541" i="2"/>
  <c r="G539" i="2"/>
  <c r="G530" i="2"/>
  <c r="G528" i="2"/>
  <c r="G524" i="2"/>
  <c r="G522" i="2"/>
  <c r="G520" i="2"/>
  <c r="G518" i="2"/>
  <c r="G516" i="2"/>
  <c r="G513" i="2"/>
  <c r="G509" i="2"/>
  <c r="G503" i="2"/>
  <c r="G501" i="2"/>
  <c r="G499" i="2"/>
  <c r="G495" i="2"/>
  <c r="G493" i="2"/>
  <c r="G490" i="2"/>
  <c r="G486" i="2"/>
  <c r="G480" i="2"/>
  <c r="G478" i="2"/>
  <c r="G476" i="2"/>
  <c r="G472" i="2"/>
  <c r="G470" i="2"/>
  <c r="G467" i="2"/>
  <c r="G463" i="2"/>
  <c r="G457" i="2"/>
  <c r="G455" i="2"/>
  <c r="G453" i="2"/>
  <c r="G449" i="2"/>
  <c r="G447" i="2"/>
  <c r="G444" i="2"/>
  <c r="G434" i="2"/>
  <c r="G432" i="2"/>
  <c r="G430" i="2"/>
  <c r="G426" i="2"/>
  <c r="G421" i="2"/>
  <c r="G411" i="2"/>
  <c r="G409" i="2"/>
  <c r="G407" i="2"/>
  <c r="G403" i="2"/>
  <c r="G398" i="2"/>
  <c r="G388" i="2"/>
  <c r="G386" i="2"/>
  <c r="G384" i="2"/>
  <c r="G380" i="2"/>
  <c r="G375" i="2"/>
  <c r="G365" i="2"/>
  <c r="G363" i="2"/>
  <c r="G361" i="2"/>
  <c r="G357" i="2"/>
  <c r="G350" i="2"/>
  <c r="G348" i="2"/>
  <c r="G346" i="2"/>
  <c r="G344" i="2"/>
  <c r="G342" i="2"/>
  <c r="G340" i="2"/>
  <c r="G338" i="2"/>
  <c r="G334" i="2"/>
  <c r="G332" i="2"/>
  <c r="G327" i="2"/>
  <c r="G325" i="2"/>
  <c r="G319" i="2"/>
  <c r="G317" i="2"/>
  <c r="G315" i="2"/>
  <c r="G311" i="2"/>
  <c r="G309" i="2"/>
  <c r="G304" i="2"/>
  <c r="G302" i="2"/>
  <c r="G296" i="2"/>
  <c r="G294" i="2"/>
  <c r="G292" i="2"/>
  <c r="G288" i="2"/>
  <c r="G286" i="2"/>
  <c r="G283" i="2"/>
  <c r="G281" i="2"/>
  <c r="G279" i="2"/>
  <c r="G277" i="2"/>
  <c r="G275" i="2"/>
  <c r="G273" i="2"/>
  <c r="G271" i="2"/>
  <c r="G269" i="2"/>
  <c r="G265" i="2"/>
  <c r="G263" i="2"/>
  <c r="G258" i="2"/>
  <c r="G256" i="2"/>
  <c r="G254" i="2"/>
  <c r="G252" i="2"/>
  <c r="G250" i="2"/>
  <c r="G248" i="2"/>
  <c r="G246" i="2"/>
  <c r="G242" i="2"/>
  <c r="G240" i="2"/>
  <c r="G212" i="2"/>
  <c r="G210" i="2"/>
  <c r="G208" i="2"/>
  <c r="G206" i="2"/>
  <c r="G204" i="2"/>
  <c r="G202" i="2"/>
  <c r="G200" i="2"/>
  <c r="G196" i="2"/>
  <c r="G194" i="2"/>
  <c r="G191" i="2"/>
  <c r="G189" i="2"/>
  <c r="G187" i="2"/>
  <c r="G185" i="2"/>
  <c r="G183" i="2"/>
  <c r="G181" i="2"/>
  <c r="G179" i="2"/>
  <c r="G177" i="2"/>
  <c r="G173" i="2"/>
  <c r="G171" i="2"/>
  <c r="G168" i="2"/>
  <c r="G166" i="2"/>
  <c r="G164" i="2"/>
  <c r="G162" i="2"/>
  <c r="G160" i="2"/>
  <c r="G158" i="2"/>
  <c r="G156" i="2"/>
  <c r="G154" i="2"/>
  <c r="G150" i="2"/>
  <c r="G148" i="2"/>
  <c r="G97" i="2"/>
  <c r="G95" i="2"/>
  <c r="G93" i="2"/>
  <c r="G91" i="2"/>
  <c r="G89" i="2"/>
  <c r="G87" i="2"/>
  <c r="G85" i="2"/>
  <c r="G81" i="2"/>
  <c r="G79" i="2"/>
  <c r="G74" i="2"/>
  <c r="G72" i="2"/>
  <c r="G70" i="2"/>
  <c r="G68" i="2"/>
  <c r="G66" i="2"/>
  <c r="G64" i="2"/>
  <c r="G62" i="2"/>
  <c r="G58" i="2"/>
  <c r="G56" i="2"/>
  <c r="G47" i="2"/>
  <c r="G45" i="2"/>
  <c r="G41" i="2"/>
  <c r="G39" i="2"/>
  <c r="G37" i="2"/>
  <c r="G35" i="2"/>
  <c r="G33" i="2"/>
  <c r="G889" i="2" l="1"/>
  <c r="I93" i="1"/>
  <c r="I90" i="1"/>
  <c r="I87" i="1"/>
  <c r="I84" i="1"/>
  <c r="I81" i="1"/>
  <c r="I78" i="1"/>
  <c r="I75" i="1"/>
  <c r="I72" i="1"/>
  <c r="I69" i="1"/>
  <c r="I66" i="1"/>
  <c r="I63" i="1"/>
  <c r="I60" i="1"/>
  <c r="I57" i="1"/>
  <c r="I54" i="1"/>
  <c r="I51" i="1"/>
  <c r="I48" i="1"/>
  <c r="I45" i="1"/>
  <c r="I42" i="1"/>
  <c r="I39" i="1"/>
  <c r="I36" i="1"/>
  <c r="I33" i="1"/>
  <c r="I30" i="1"/>
  <c r="I27" i="1"/>
  <c r="I24" i="1"/>
  <c r="I21" i="1"/>
  <c r="I18" i="1"/>
  <c r="I15" i="1"/>
  <c r="I12" i="1"/>
  <c r="I9" i="1"/>
  <c r="I6" i="1"/>
  <c r="I97" i="1" l="1"/>
  <c r="B21" i="3"/>
  <c r="B22" i="3"/>
  <c r="B23" i="3"/>
  <c r="B24" i="3"/>
  <c r="B25" i="3"/>
  <c r="B26" i="3"/>
  <c r="B27" i="3"/>
</calcChain>
</file>

<file path=xl/sharedStrings.xml><?xml version="1.0" encoding="utf-8"?>
<sst xmlns="http://schemas.openxmlformats.org/spreadsheetml/2006/main" count="2426" uniqueCount="174">
  <si>
    <t>Impementation</t>
  </si>
  <si>
    <t>Duration</t>
  </si>
  <si>
    <t>Description</t>
  </si>
  <si>
    <t>Selection Method</t>
  </si>
  <si>
    <t>Lump Sum or Time- Based</t>
  </si>
  <si>
    <t>Estimated Budget 
USD</t>
  </si>
  <si>
    <t>Estimated Budget 
UA</t>
  </si>
  <si>
    <t>Prior/ Post Review</t>
  </si>
  <si>
    <t>Plan vs. Actual</t>
  </si>
  <si>
    <t>Total Duration</t>
  </si>
  <si>
    <t>List of Contract</t>
  </si>
  <si>
    <t xml:space="preserve"> </t>
  </si>
  <si>
    <t xml:space="preserve">Prior </t>
  </si>
  <si>
    <t>PLAN</t>
  </si>
  <si>
    <t xml:space="preserve">Actual </t>
  </si>
  <si>
    <t xml:space="preserve">TOTAL </t>
  </si>
  <si>
    <t xml:space="preserve">NA: Not Applicable </t>
  </si>
  <si>
    <t>Basic Data</t>
  </si>
  <si>
    <t>Implementation</t>
  </si>
  <si>
    <t>S/N</t>
  </si>
  <si>
    <t>Lot No.</t>
  </si>
  <si>
    <t>Estimated Buget USD</t>
  </si>
  <si>
    <t>Estimated Budget
UA</t>
  </si>
  <si>
    <t>Pre/Post Qualification</t>
  </si>
  <si>
    <t>Plan-Actual</t>
  </si>
  <si>
    <t>Post Qualification</t>
  </si>
  <si>
    <t>Prior</t>
  </si>
  <si>
    <t>Plan</t>
  </si>
  <si>
    <t>Actual</t>
  </si>
  <si>
    <t>TOTAL</t>
  </si>
  <si>
    <t xml:space="preserve">NA : Not Applicable </t>
  </si>
  <si>
    <t>Estimated Budget USD</t>
  </si>
  <si>
    <t>Estimated Budget UA</t>
  </si>
  <si>
    <t>Procurement Method</t>
  </si>
  <si>
    <t>Pre / Post Qualification</t>
  </si>
  <si>
    <t>Prior or Post Review</t>
  </si>
  <si>
    <t>List of Contracts</t>
  </si>
  <si>
    <t>1</t>
  </si>
  <si>
    <t>2</t>
  </si>
  <si>
    <t>Procurement  Method</t>
  </si>
  <si>
    <t>QCBS: Quality Cost Based  Selection (4 months)</t>
  </si>
  <si>
    <t>DC: Direct Contracting (2 months)</t>
  </si>
  <si>
    <t>LCB: Local Competitive Bidding (2 months)</t>
  </si>
  <si>
    <t>IRCB: International Restrictive Competitive Bidding (2 months)</t>
  </si>
  <si>
    <t>RFQ: Request For Quotation (1 month)</t>
  </si>
  <si>
    <t>DC: Direct Contracting (1 month)</t>
  </si>
  <si>
    <t>1UA = 1.438772</t>
  </si>
  <si>
    <t>Exchange Rate</t>
  </si>
  <si>
    <t>CQ: Consultant Qualifications - (2 months)</t>
  </si>
  <si>
    <t>ICS: Selection of Individual Consultant (2 months)</t>
  </si>
  <si>
    <t>LCS: Least Cost Selection (4 months)</t>
  </si>
  <si>
    <t>CP: Call for Proposals</t>
  </si>
  <si>
    <t>Basic data</t>
  </si>
  <si>
    <t>Start Date (of the Procurement Process)</t>
  </si>
  <si>
    <t>End Date ( of the procurement process in line with Procurement deadline set up in the Code)</t>
  </si>
  <si>
    <t>Total Duration of the Procurement process</t>
  </si>
  <si>
    <t>QBS: Quality Based Selection (4 months)</t>
  </si>
  <si>
    <t>RT: Regional Restrictive Tender (2 months)</t>
  </si>
  <si>
    <t>End Date (of the Procurement process in line with Procurement deadline set up in the Code)</t>
  </si>
  <si>
    <t>RCB:Open Regional Competitive Bidding (3 months)</t>
  </si>
  <si>
    <t>ICB:Open International Competitive Bidding (3 months)</t>
  </si>
  <si>
    <t>PROCUREMENT PLAN 2020   - WORKS</t>
  </si>
  <si>
    <t xml:space="preserve">1UA = </t>
  </si>
  <si>
    <t>Description - Resource Persons Needed per Activity</t>
  </si>
  <si>
    <t>Lump Sum</t>
  </si>
  <si>
    <t>ICS</t>
  </si>
  <si>
    <t>Mutual Evaluation of Nigeria (on-site visit) - Completion</t>
  </si>
  <si>
    <t>National Workshop on Enhacing AML/CFT Compliance by  Designated Non-Financial Businesses &amp; Professions and Non-Profit Organizations (Precious metal/mineral dealers) - Sierra Leone</t>
  </si>
  <si>
    <t>National Workshop on Preventing ML/TF through  the Non-Profit Organizations (NPO/NGOs) for operators and managers of NPOs/NGOs - Cabo Verde</t>
  </si>
  <si>
    <t>Regional Meeting of Chief Compliance Officers of FIs, DNFBPs, and Competent Authorities on Emerging Money Laundering &amp; Terrorist Financing Issues - Senegal</t>
  </si>
  <si>
    <t>N° of Consultant</t>
  </si>
  <si>
    <t>Regional</t>
  </si>
  <si>
    <t>International</t>
  </si>
  <si>
    <t xml:space="preserve">    </t>
  </si>
  <si>
    <t>CQ</t>
  </si>
  <si>
    <t>Item</t>
  </si>
  <si>
    <t>Conference Hall</t>
  </si>
  <si>
    <t>Secretariat Room</t>
  </si>
  <si>
    <t>Photocopier</t>
  </si>
  <si>
    <t>Computers</t>
  </si>
  <si>
    <t>Printer</t>
  </si>
  <si>
    <t>Publicity Materials (USB, Keys, Notepads, Pens)</t>
  </si>
  <si>
    <t>Banners</t>
  </si>
  <si>
    <t>Interpretation Equipment</t>
  </si>
  <si>
    <t>Bus</t>
  </si>
  <si>
    <t>Car</t>
  </si>
  <si>
    <t>Tea Break</t>
  </si>
  <si>
    <t>N° of Days</t>
  </si>
  <si>
    <t>*inclusive of reviewers</t>
  </si>
  <si>
    <t>Publicity Materials (USB, Keys, Notepads, Pens,Banner)</t>
  </si>
  <si>
    <t xml:space="preserve">National Workshop on Enhacing AML/CFT Compliance by  Designated Non-Financial Businesses &amp; Professions and Non-Profit Organizations (Precious metal/mineral dealers) </t>
  </si>
  <si>
    <t xml:space="preserve">National Workshop on Preventing ML/TF through  the Non-Profit Organizations (NPO/NGOs) for operators and managers of NPOs/NGOs </t>
  </si>
  <si>
    <t>Internet connection</t>
  </si>
  <si>
    <t>Eworking logistics Allocations, Internet Reinforcements</t>
  </si>
  <si>
    <t xml:space="preserve">Regional Hybrd Meeting of Chief Compliance Officers of FIs, DNFBPs, and Competent Authorities on Emerging Money Laundering &amp; Terrorist Financing Issues </t>
  </si>
  <si>
    <t xml:space="preserve">Regional Virtual Training Workshop  on Counter Proliferation Financing for Relevant National Competent Authorities </t>
  </si>
  <si>
    <t>Internet Connection</t>
  </si>
  <si>
    <t>Regional Virtual Training Workshop  on Counter Proliferation Financing for Relevant National Competent Authorities  - Senegal</t>
  </si>
  <si>
    <t>National Workshop on Combating the Financing of Terrorism and Cross-Border Cash Smuggling for LEA</t>
  </si>
  <si>
    <t>Regional Workshop (Hybrid) on ML/TF Risks from Virtual Currency and VASPs</t>
  </si>
  <si>
    <t>Development of a Guidance Handbook on Good Practices on CFT  for NPOs</t>
  </si>
  <si>
    <t>Computers/printer</t>
  </si>
  <si>
    <t>Publicity Materials (USB, Keys, Notepads, Pens, Banner)</t>
  </si>
  <si>
    <t>GIABA RTMG Meetings (Plenary)</t>
  </si>
  <si>
    <t>Ongoing Follow Up / Updates on Terrorist Financing</t>
  </si>
  <si>
    <t>Publicity Materials (USB, Keys, Notepads, Pens, Banners)</t>
  </si>
  <si>
    <t>Transport for equipment</t>
  </si>
  <si>
    <t>Stakeholders workshop on the study on ML Risks &amp; Vulnerabilities of Casinos &amp; the Gaming sector in WA</t>
  </si>
  <si>
    <t>Publicity Materials (USB, Keys, Notepads, Pens,Banners)</t>
  </si>
  <si>
    <t>GIABA Annual Typologies Exercise and workshop (Typologies workshop on the finalization of the study on Cyber crime in West Africa)</t>
  </si>
  <si>
    <t>National sharing sessions on 2 research outcomes in WA(Casino &amp; Assessment of the ML/TF Investigation and Prosecution Challenges)</t>
  </si>
  <si>
    <t>Projectors</t>
  </si>
  <si>
    <t>Support for Inter-Ministerial Commitees and Follow up on National Strategies/Action plan development for MS</t>
  </si>
  <si>
    <t>Photocopier Computer Printer</t>
  </si>
  <si>
    <t>Telephone services</t>
  </si>
  <si>
    <t>Photograph</t>
  </si>
  <si>
    <t>Follow Up on GIABA CFT Strategy and Action Plan Implementation by MS</t>
  </si>
  <si>
    <t>Transport for Equipment</t>
  </si>
  <si>
    <t>Computer Based Training/eLearning Training and Support</t>
  </si>
  <si>
    <t>National Workshop  on Financial Crime Investigations for member States</t>
  </si>
  <si>
    <t>Computers/Printer</t>
  </si>
  <si>
    <t>Publicity Materials (USB, Keys, Notepads, Pens, BAnner)</t>
  </si>
  <si>
    <t>GIABA VIRTUAL SHARING SESSION ON APPLICATION OF FATF RECOMMENDATIONS AND THE GIABA PROCESS AND PROCEDURES</t>
  </si>
  <si>
    <t>ANNUAL REGIONAL FORUM OF HEADS OF FIU - (2 per year)</t>
  </si>
  <si>
    <t>Regional Hybrid Training Workshop on Asset Recovery for GIABA Member States (Anglophone and Francophone/Lusophone)</t>
  </si>
  <si>
    <t>Joint ECOWAS/Court of Justice/GIABA Regional Capacity building workshop on the Adjudication Economic and Financial Crimes cases for Judges</t>
  </si>
  <si>
    <t>Meeting of the GIABA  Evaluation and Compliance Group  (ECG) on MS Follow Up Reports (2 per year)</t>
  </si>
  <si>
    <t>GIABA Assessors Training and MER Report Writing</t>
  </si>
  <si>
    <t>GIABA Regional Training on FATF Standards and Methodology</t>
  </si>
  <si>
    <t>Mutual Evaluation of Guinea
(On-site visit and Face-to-Face Meeting)</t>
  </si>
  <si>
    <t>Computers Printers</t>
  </si>
  <si>
    <t xml:space="preserve"> Mutual Evaluation of Comoros
(On-site visit and Face-to-Face Meeting)</t>
  </si>
  <si>
    <t>Mutual Evaluation of Sao Tome e Principe
(On-site visit and Face-to-Face Meeting)</t>
  </si>
  <si>
    <t>3*</t>
  </si>
  <si>
    <t>5*/ 7</t>
  </si>
  <si>
    <t>National Mutual Evaluation Pre-Assessment Training for MS and Preparation for ME (Guinea)</t>
  </si>
  <si>
    <t>Computers Printer</t>
  </si>
  <si>
    <t>Technical and Financial Support to member States assessed to address the ME strategic deficiencies identified in their Mutual Evaluation Report</t>
  </si>
  <si>
    <t>Mutual Evaluation of The Gambia - (Face-to-Face Meeting) (Completion)</t>
  </si>
  <si>
    <t>Mutual Evaluation of Liberia - (On-site visit and Face-to-Face Meeting)</t>
  </si>
  <si>
    <t>Tea break</t>
  </si>
  <si>
    <t>Mutual Evaluation of Côte d'Ivoire
(On-site visit and Face-to-Face Meeting)</t>
  </si>
  <si>
    <t xml:space="preserve">National AML/CFT Media Outreach Activities </t>
  </si>
  <si>
    <t>Conference bags and gifts</t>
  </si>
  <si>
    <t>Other communication/photos/videos</t>
  </si>
  <si>
    <t>Annual Ambassadors Briefing</t>
  </si>
  <si>
    <t>Other communication, Photos, Videos</t>
  </si>
  <si>
    <t xml:space="preserve">Regional Sensitization Workshop for CSOs on AML/CFT requirements </t>
  </si>
  <si>
    <t>Other communication Phto Video</t>
  </si>
  <si>
    <t>2 Open House for Youths / National AML/CFT Awareness 
Raising Road Show for the General Public</t>
  </si>
  <si>
    <t>Publicity Materials (USB, Keys, Notepads, Pen,Banners)</t>
  </si>
  <si>
    <t>Other Communication (Video &amp; Photos)</t>
  </si>
  <si>
    <t>Photocopier Printer Computer</t>
  </si>
  <si>
    <t>Regional Training for Journalists on Investigative Reporting of Economic Crimes in W/A</t>
  </si>
  <si>
    <t>Other Comuncation</t>
  </si>
  <si>
    <t>ECOWAS Day Celebrations</t>
  </si>
  <si>
    <t>Other Communication Photos Videos</t>
  </si>
  <si>
    <t>Annual World Press Conference/Presentation of 2021 Annual Report</t>
  </si>
  <si>
    <t>Other Communication</t>
  </si>
  <si>
    <t>Support to Journalist/CSO Networks on AML/CFT in West Africa (LIC + AIC)</t>
  </si>
  <si>
    <t>GRANT</t>
  </si>
  <si>
    <t>National Sensitization Seminar for Religious Leaders and Institutions on AML/CFT</t>
  </si>
  <si>
    <t>Photographs and Video / Projectors</t>
  </si>
  <si>
    <t>5th Inter-University Speech Contest on AML/CFT Impact of West African Economies</t>
  </si>
  <si>
    <t>Publicity Items (T Shirts and Caps)</t>
  </si>
  <si>
    <t>Photo/Video/Photocopier</t>
  </si>
  <si>
    <t>Debate Prizes (Gift Items)</t>
  </si>
  <si>
    <t>Car Hire</t>
  </si>
  <si>
    <t>5th National Lecture Series on AML/CFT Awareness in MS</t>
  </si>
  <si>
    <t>PROCUREMENT PLAN 2022  - CONSULTANCY</t>
  </si>
  <si>
    <t>PROCUREMENT PLAN 2022   - GOODS</t>
  </si>
  <si>
    <t>1 week</t>
  </si>
  <si>
    <r>
      <t>Start Date (of the Procurement Process)</t>
    </r>
    <r>
      <rPr>
        <b/>
        <sz val="12"/>
        <rFont val="Arial Narrow"/>
        <family val="2"/>
      </rPr>
      <t>*</t>
    </r>
  </si>
  <si>
    <t>* les dates des activités n'ont pas encore été finalisé par les chargés de programmes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</si>
</sst>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#,##0.000"/>
    <numFmt numFmtId="166" formatCode="dd/mm/yy;@"/>
    <numFmt numFmtId="167" formatCode="_-* #,##0\ _€_-;\-* #,##0\ _€_-;_-* &quot;-&quot;??\ _€_-;_-@_-"/>
    <numFmt numFmtId="168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name val="Agency FB"/>
      <family val="2"/>
    </font>
    <font>
      <sz val="10"/>
      <color indexed="10"/>
      <name val="Arial Narrow"/>
      <family val="2"/>
    </font>
    <font>
      <sz val="10"/>
      <color rgb="FFFF0000"/>
      <name val="Arial Narrow"/>
      <family val="2"/>
    </font>
    <font>
      <b/>
      <sz val="16"/>
      <color rgb="FFFF0000"/>
      <name val="Arial Narrow"/>
      <family val="2"/>
    </font>
    <font>
      <b/>
      <sz val="9"/>
      <name val="Arial Narrow"/>
      <family val="2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theme="1"/>
      <name val="Arial Narrow"/>
      <family val="2"/>
    </font>
    <font>
      <sz val="11"/>
      <color rgb="FF000000"/>
      <name val="Arial"/>
      <family val="2"/>
    </font>
    <font>
      <b/>
      <sz val="11"/>
      <color rgb="FF000000"/>
      <name val="Times New Roman"/>
      <family val="1"/>
    </font>
    <font>
      <sz val="7.5"/>
      <color rgb="FF000000"/>
      <name val="Arial Narrow"/>
      <family val="2"/>
    </font>
    <font>
      <b/>
      <sz val="12"/>
      <color rgb="FFFF0000"/>
      <name val="Arial Narrow"/>
      <family val="2"/>
    </font>
    <font>
      <sz val="7.5"/>
      <name val="Arial Narrow"/>
      <family val="2"/>
    </font>
    <font>
      <b/>
      <sz val="14"/>
      <name val="Arial Narrow"/>
      <family val="2"/>
    </font>
    <font>
      <sz val="7"/>
      <name val="Arial Narrow"/>
      <family val="2"/>
    </font>
    <font>
      <b/>
      <sz val="12"/>
      <color rgb="FF000000"/>
      <name val="Arial Narrow"/>
      <family val="2"/>
    </font>
    <font>
      <b/>
      <sz val="11"/>
      <color theme="1"/>
      <name val="Arial Narrow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17">
    <xf numFmtId="0" fontId="0" fillId="0" borderId="0" xfId="0"/>
    <xf numFmtId="49" fontId="2" fillId="0" borderId="0" xfId="0" applyNumberFormat="1" applyFont="1" applyAlignment="1">
      <alignment horizontal="center"/>
    </xf>
    <xf numFmtId="165" fontId="2" fillId="0" borderId="0" xfId="0" applyNumberFormat="1" applyFont="1"/>
    <xf numFmtId="49" fontId="2" fillId="0" borderId="0" xfId="0" applyNumberFormat="1" applyFont="1"/>
    <xf numFmtId="166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2" fillId="0" borderId="0" xfId="0" applyNumberFormat="1" applyFont="1" applyFill="1" applyAlignment="1">
      <alignment vertical="center"/>
    </xf>
    <xf numFmtId="49" fontId="9" fillId="2" borderId="3" xfId="0" applyNumberFormat="1" applyFont="1" applyFill="1" applyBorder="1" applyAlignment="1" applyProtection="1">
      <protection locked="0"/>
    </xf>
    <xf numFmtId="49" fontId="9" fillId="2" borderId="1" xfId="0" applyNumberFormat="1" applyFont="1" applyFill="1" applyBorder="1" applyAlignment="1" applyProtection="1">
      <protection locked="0"/>
    </xf>
    <xf numFmtId="165" fontId="9" fillId="2" borderId="3" xfId="0" applyNumberFormat="1" applyFont="1" applyFill="1" applyBorder="1" applyAlignment="1" applyProtection="1">
      <protection locked="0"/>
    </xf>
    <xf numFmtId="166" fontId="9" fillId="2" borderId="4" xfId="0" applyNumberFormat="1" applyFont="1" applyFill="1" applyBorder="1" applyAlignment="1" applyProtection="1">
      <alignment horizontal="center" vertical="center"/>
      <protection locked="0"/>
    </xf>
    <xf numFmtId="166" fontId="9" fillId="2" borderId="4" xfId="0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/>
    <xf numFmtId="49" fontId="11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3" fontId="9" fillId="2" borderId="1" xfId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>
      <alignment horizontal="center"/>
    </xf>
    <xf numFmtId="43" fontId="9" fillId="2" borderId="1" xfId="1" applyFont="1" applyFill="1" applyBorder="1" applyAlignment="1">
      <alignment horizontal="center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3" fontId="13" fillId="0" borderId="1" xfId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top" wrapText="1"/>
    </xf>
    <xf numFmtId="166" fontId="11" fillId="4" borderId="1" xfId="0" applyNumberFormat="1" applyFont="1" applyFill="1" applyBorder="1" applyAlignment="1" applyProtection="1">
      <alignment horizontal="center" vertical="center"/>
      <protection locked="0"/>
    </xf>
    <xf numFmtId="166" fontId="12" fillId="4" borderId="6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Border="1"/>
    <xf numFmtId="49" fontId="14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49" fontId="16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/>
    <xf numFmtId="0" fontId="1" fillId="0" borderId="0" xfId="2"/>
    <xf numFmtId="0" fontId="17" fillId="0" borderId="0" xfId="2" applyFont="1"/>
    <xf numFmtId="0" fontId="9" fillId="0" borderId="0" xfId="0" applyFont="1"/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/>
    <xf numFmtId="166" fontId="9" fillId="0" borderId="0" xfId="0" applyNumberFormat="1" applyFont="1" applyBorder="1" applyAlignment="1">
      <alignment horizontal="center"/>
    </xf>
    <xf numFmtId="49" fontId="9" fillId="2" borderId="5" xfId="0" applyNumberFormat="1" applyFont="1" applyFill="1" applyBorder="1" applyAlignment="1" applyProtection="1">
      <alignment horizontal="center" wrapText="1"/>
      <protection locked="0"/>
    </xf>
    <xf numFmtId="165" fontId="12" fillId="2" borderId="5" xfId="0" applyNumberFormat="1" applyFont="1" applyFill="1" applyBorder="1" applyAlignment="1" applyProtection="1">
      <alignment horizontal="center"/>
      <protection locked="0"/>
    </xf>
    <xf numFmtId="49" fontId="9" fillId="2" borderId="5" xfId="0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>
      <alignment horizontal="center" wrapText="1"/>
    </xf>
    <xf numFmtId="166" fontId="9" fillId="0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4" fontId="23" fillId="4" borderId="1" xfId="0" applyNumberFormat="1" applyFont="1" applyFill="1" applyBorder="1"/>
    <xf numFmtId="4" fontId="23" fillId="3" borderId="1" xfId="0" applyNumberFormat="1" applyFont="1" applyFill="1" applyBorder="1"/>
    <xf numFmtId="0" fontId="24" fillId="4" borderId="1" xfId="0" applyFont="1" applyFill="1" applyBorder="1"/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vertical="center"/>
    </xf>
    <xf numFmtId="0" fontId="18" fillId="3" borderId="0" xfId="2" applyFont="1" applyFill="1" applyAlignment="1">
      <alignment wrapText="1"/>
    </xf>
    <xf numFmtId="0" fontId="19" fillId="3" borderId="0" xfId="2" applyFont="1" applyFill="1" applyAlignment="1">
      <alignment horizontal="left" vertical="center" wrapText="1"/>
    </xf>
    <xf numFmtId="164" fontId="18" fillId="3" borderId="0" xfId="3" applyFont="1" applyFill="1" applyAlignment="1">
      <alignment wrapText="1"/>
    </xf>
    <xf numFmtId="0" fontId="18" fillId="3" borderId="0" xfId="2" applyFont="1" applyFill="1" applyBorder="1" applyAlignment="1">
      <alignment wrapText="1"/>
    </xf>
    <xf numFmtId="49" fontId="7" fillId="0" borderId="18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/>
    </xf>
    <xf numFmtId="166" fontId="9" fillId="0" borderId="19" xfId="0" applyNumberFormat="1" applyFont="1" applyFill="1" applyBorder="1" applyAlignment="1" applyProtection="1">
      <alignment horizontal="center" vertical="center"/>
      <protection locked="0"/>
    </xf>
    <xf numFmtId="49" fontId="9" fillId="2" borderId="17" xfId="0" applyNumberFormat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49" fontId="9" fillId="2" borderId="17" xfId="0" applyNumberFormat="1" applyFont="1" applyFill="1" applyBorder="1" applyAlignment="1">
      <alignment horizontal="center"/>
    </xf>
    <xf numFmtId="49" fontId="9" fillId="2" borderId="19" xfId="0" applyNumberFormat="1" applyFont="1" applyFill="1" applyBorder="1" applyAlignment="1">
      <alignment horizontal="center"/>
    </xf>
    <xf numFmtId="0" fontId="10" fillId="0" borderId="21" xfId="0" applyFont="1" applyBorder="1" applyAlignment="1">
      <alignment vertical="center" wrapText="1"/>
    </xf>
    <xf numFmtId="166" fontId="9" fillId="4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49" fontId="3" fillId="0" borderId="0" xfId="0" applyNumberFormat="1" applyFont="1" applyBorder="1"/>
    <xf numFmtId="49" fontId="2" fillId="0" borderId="22" xfId="0" applyNumberFormat="1" applyFont="1" applyBorder="1" applyAlignment="1">
      <alignment horizontal="center"/>
    </xf>
    <xf numFmtId="165" fontId="2" fillId="0" borderId="0" xfId="0" applyNumberFormat="1" applyFont="1" applyBorder="1"/>
    <xf numFmtId="0" fontId="0" fillId="0" borderId="0" xfId="0" applyBorder="1"/>
    <xf numFmtId="0" fontId="0" fillId="0" borderId="23" xfId="0" applyBorder="1"/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/>
    <xf numFmtId="165" fontId="2" fillId="0" borderId="25" xfId="0" applyNumberFormat="1" applyFont="1" applyBorder="1"/>
    <xf numFmtId="49" fontId="2" fillId="0" borderId="25" xfId="0" applyNumberFormat="1" applyFont="1" applyFill="1" applyBorder="1" applyAlignment="1">
      <alignment horizontal="center" wrapText="1"/>
    </xf>
    <xf numFmtId="166" fontId="2" fillId="0" borderId="25" xfId="0" applyNumberFormat="1" applyFont="1" applyBorder="1" applyAlignment="1">
      <alignment horizontal="center"/>
    </xf>
    <xf numFmtId="166" fontId="2" fillId="0" borderId="26" xfId="0" applyNumberFormat="1" applyFont="1" applyBorder="1" applyAlignment="1">
      <alignment horizontal="center"/>
    </xf>
    <xf numFmtId="0" fontId="9" fillId="5" borderId="1" xfId="2" applyFont="1" applyFill="1" applyBorder="1" applyAlignment="1">
      <alignment wrapText="1"/>
    </xf>
    <xf numFmtId="164" fontId="9" fillId="5" borderId="1" xfId="3" applyFont="1" applyFill="1" applyBorder="1" applyAlignment="1">
      <alignment wrapText="1"/>
    </xf>
    <xf numFmtId="0" fontId="9" fillId="5" borderId="1" xfId="2" applyFont="1" applyFill="1" applyBorder="1" applyAlignment="1">
      <alignment horizontal="center" wrapText="1" readingOrder="1"/>
    </xf>
    <xf numFmtId="0" fontId="9" fillId="5" borderId="1" xfId="2" applyFont="1" applyFill="1" applyBorder="1" applyAlignment="1">
      <alignment horizontal="center" readingOrder="1"/>
    </xf>
    <xf numFmtId="0" fontId="5" fillId="5" borderId="1" xfId="2" applyFont="1" applyFill="1" applyBorder="1" applyAlignment="1">
      <alignment horizontal="center" wrapText="1"/>
    </xf>
    <xf numFmtId="0" fontId="9" fillId="3" borderId="1" xfId="2" applyFont="1" applyFill="1" applyBorder="1" applyAlignment="1">
      <alignment horizontal="center" vertical="center" wrapText="1" readingOrder="1"/>
    </xf>
    <xf numFmtId="4" fontId="5" fillId="4" borderId="1" xfId="2" applyNumberFormat="1" applyFont="1" applyFill="1" applyBorder="1" applyAlignment="1">
      <alignment horizontal="right"/>
    </xf>
    <xf numFmtId="164" fontId="21" fillId="3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wrapText="1"/>
    </xf>
    <xf numFmtId="0" fontId="9" fillId="5" borderId="17" xfId="2" applyFont="1" applyFill="1" applyBorder="1" applyAlignment="1">
      <alignment wrapText="1"/>
    </xf>
    <xf numFmtId="0" fontId="9" fillId="5" borderId="19" xfId="2" applyFont="1" applyFill="1" applyBorder="1" applyAlignment="1">
      <alignment horizontal="center" readingOrder="1"/>
    </xf>
    <xf numFmtId="0" fontId="9" fillId="5" borderId="19" xfId="2" applyFont="1" applyFill="1" applyBorder="1" applyAlignment="1">
      <alignment wrapText="1"/>
    </xf>
    <xf numFmtId="4" fontId="5" fillId="4" borderId="17" xfId="2" applyNumberFormat="1" applyFont="1" applyFill="1" applyBorder="1" applyAlignment="1">
      <alignment horizontal="right"/>
    </xf>
    <xf numFmtId="0" fontId="22" fillId="4" borderId="19" xfId="2" applyFont="1" applyFill="1" applyBorder="1" applyAlignment="1">
      <alignment wrapText="1"/>
    </xf>
    <xf numFmtId="0" fontId="0" fillId="0" borderId="25" xfId="0" applyBorder="1"/>
    <xf numFmtId="0" fontId="0" fillId="0" borderId="26" xfId="0" applyBorder="1"/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1" xfId="0" applyNumberFormat="1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1" xfId="0" applyNumberFormat="1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49" fontId="9" fillId="2" borderId="19" xfId="0" applyNumberFormat="1" applyFont="1" applyFill="1" applyBorder="1" applyAlignment="1" applyProtection="1">
      <alignment horizontal="center"/>
      <protection locked="0"/>
    </xf>
    <xf numFmtId="166" fontId="9" fillId="0" borderId="19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 applyProtection="1">
      <alignment horizontal="center"/>
      <protection locked="0"/>
    </xf>
    <xf numFmtId="49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vertical="center"/>
    </xf>
    <xf numFmtId="49" fontId="9" fillId="2" borderId="19" xfId="0" applyNumberFormat="1" applyFont="1" applyFill="1" applyBorder="1" applyAlignment="1"/>
    <xf numFmtId="49" fontId="9" fillId="2" borderId="17" xfId="0" applyNumberFormat="1" applyFont="1" applyFill="1" applyBorder="1" applyAlignment="1"/>
    <xf numFmtId="4" fontId="23" fillId="4" borderId="17" xfId="0" applyNumberFormat="1" applyFont="1" applyFill="1" applyBorder="1"/>
    <xf numFmtId="0" fontId="24" fillId="4" borderId="19" xfId="0" applyFont="1" applyFill="1" applyBorder="1"/>
    <xf numFmtId="0" fontId="0" fillId="0" borderId="22" xfId="0" applyBorder="1"/>
    <xf numFmtId="0" fontId="0" fillId="0" borderId="24" xfId="0" applyBorder="1"/>
    <xf numFmtId="0" fontId="25" fillId="3" borderId="8" xfId="2" applyFont="1" applyFill="1" applyBorder="1" applyAlignment="1">
      <alignment horizontal="center" vertical="center" wrapText="1" readingOrder="1"/>
    </xf>
    <xf numFmtId="0" fontId="20" fillId="3" borderId="10" xfId="2" applyFont="1" applyFill="1" applyBorder="1" applyAlignment="1">
      <alignment wrapText="1"/>
    </xf>
    <xf numFmtId="0" fontId="25" fillId="3" borderId="8" xfId="2" applyFont="1" applyFill="1" applyBorder="1" applyAlignment="1">
      <alignment horizontal="center" wrapText="1"/>
    </xf>
    <xf numFmtId="0" fontId="9" fillId="5" borderId="21" xfId="2" applyFont="1" applyFill="1" applyBorder="1" applyAlignment="1">
      <alignment wrapText="1"/>
    </xf>
    <xf numFmtId="0" fontId="7" fillId="5" borderId="5" xfId="2" applyFont="1" applyFill="1" applyBorder="1" applyAlignment="1">
      <alignment horizontal="center" wrapText="1"/>
    </xf>
    <xf numFmtId="0" fontId="9" fillId="5" borderId="5" xfId="2" applyFont="1" applyFill="1" applyBorder="1" applyAlignment="1">
      <alignment wrapText="1"/>
    </xf>
    <xf numFmtId="164" fontId="9" fillId="5" borderId="5" xfId="3" applyFont="1" applyFill="1" applyBorder="1" applyAlignment="1">
      <alignment wrapText="1"/>
    </xf>
    <xf numFmtId="0" fontId="9" fillId="5" borderId="5" xfId="2" applyFont="1" applyFill="1" applyBorder="1" applyAlignment="1">
      <alignment horizontal="center" wrapText="1" readingOrder="1"/>
    </xf>
    <xf numFmtId="0" fontId="9" fillId="5" borderId="5" xfId="2" applyFont="1" applyFill="1" applyBorder="1" applyAlignment="1">
      <alignment horizontal="center" readingOrder="1"/>
    </xf>
    <xf numFmtId="0" fontId="9" fillId="5" borderId="29" xfId="2" applyFont="1" applyFill="1" applyBorder="1" applyAlignment="1">
      <alignment horizontal="center" readingOrder="1"/>
    </xf>
    <xf numFmtId="49" fontId="7" fillId="0" borderId="27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 applyProtection="1">
      <protection locked="0"/>
    </xf>
    <xf numFmtId="49" fontId="9" fillId="2" borderId="15" xfId="0" applyNumberFormat="1" applyFont="1" applyFill="1" applyBorder="1" applyAlignment="1">
      <alignment horizontal="center" wrapText="1"/>
    </xf>
    <xf numFmtId="166" fontId="9" fillId="2" borderId="32" xfId="0" applyNumberFormat="1" applyFont="1" applyFill="1" applyBorder="1" applyAlignment="1" applyProtection="1">
      <alignment horizontal="center"/>
      <protection locked="0"/>
    </xf>
    <xf numFmtId="49" fontId="7" fillId="0" borderId="30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166" fontId="8" fillId="0" borderId="31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166" fontId="5" fillId="0" borderId="33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9" fillId="2" borderId="2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/>
    <xf numFmtId="166" fontId="2" fillId="0" borderId="37" xfId="0" applyNumberFormat="1" applyFont="1" applyBorder="1" applyAlignment="1">
      <alignment horizontal="center"/>
    </xf>
    <xf numFmtId="0" fontId="26" fillId="0" borderId="0" xfId="0" applyFont="1"/>
    <xf numFmtId="0" fontId="17" fillId="0" borderId="0" xfId="0" applyFont="1" applyBorder="1"/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>
      <alignment horizontal="left" vertical="center"/>
    </xf>
    <xf numFmtId="43" fontId="13" fillId="0" borderId="5" xfId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/>
    <xf numFmtId="49" fontId="5" fillId="0" borderId="0" xfId="0" applyNumberFormat="1" applyFont="1" applyFill="1" applyBorder="1"/>
    <xf numFmtId="49" fontId="2" fillId="0" borderId="25" xfId="0" applyNumberFormat="1" applyFont="1" applyFill="1" applyBorder="1"/>
    <xf numFmtId="0" fontId="9" fillId="3" borderId="1" xfId="2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37" fontId="9" fillId="2" borderId="1" xfId="1" applyNumberFormat="1" applyFont="1" applyFill="1" applyBorder="1" applyAlignment="1">
      <alignment horizontal="right"/>
    </xf>
    <xf numFmtId="37" fontId="9" fillId="2" borderId="1" xfId="0" applyNumberFormat="1" applyFont="1" applyFill="1" applyBorder="1" applyAlignment="1">
      <alignment horizontal="right"/>
    </xf>
    <xf numFmtId="0" fontId="9" fillId="0" borderId="1" xfId="2" applyFont="1" applyFill="1" applyBorder="1" applyAlignment="1">
      <alignment horizontal="center" vertical="center" wrapText="1" readingOrder="1"/>
    </xf>
    <xf numFmtId="0" fontId="9" fillId="0" borderId="1" xfId="2" applyFont="1" applyFill="1" applyBorder="1" applyAlignment="1">
      <alignment horizontal="center" readingOrder="1"/>
    </xf>
    <xf numFmtId="0" fontId="9" fillId="0" borderId="19" xfId="2" applyFont="1" applyFill="1" applyBorder="1" applyAlignment="1">
      <alignment horizontal="center" readingOrder="1"/>
    </xf>
    <xf numFmtId="0" fontId="9" fillId="0" borderId="1" xfId="2" applyFont="1" applyFill="1" applyBorder="1" applyAlignment="1">
      <alignment horizontal="center" wrapText="1" readingOrder="1"/>
    </xf>
    <xf numFmtId="0" fontId="9" fillId="0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3" fontId="9" fillId="0" borderId="1" xfId="3" applyNumberFormat="1" applyFont="1" applyFill="1" applyBorder="1" applyAlignment="1">
      <alignment horizontal="center" vertical="center" wrapText="1"/>
    </xf>
    <xf numFmtId="3" fontId="9" fillId="5" borderId="1" xfId="2" applyNumberFormat="1" applyFont="1" applyFill="1" applyBorder="1" applyAlignment="1">
      <alignment horizontal="center" vertical="center" wrapText="1"/>
    </xf>
    <xf numFmtId="3" fontId="9" fillId="5" borderId="1" xfId="3" applyNumberFormat="1" applyFont="1" applyFill="1" applyBorder="1" applyAlignment="1">
      <alignment horizontal="center" vertical="center" wrapText="1"/>
    </xf>
    <xf numFmtId="0" fontId="9" fillId="5" borderId="39" xfId="2" applyFont="1" applyFill="1" applyBorder="1" applyAlignment="1">
      <alignment wrapText="1"/>
    </xf>
    <xf numFmtId="0" fontId="9" fillId="5" borderId="14" xfId="2" applyFont="1" applyFill="1" applyBorder="1" applyAlignment="1">
      <alignment wrapText="1"/>
    </xf>
    <xf numFmtId="49" fontId="9" fillId="2" borderId="14" xfId="0" applyNumberFormat="1" applyFont="1" applyFill="1" applyBorder="1" applyAlignment="1" applyProtection="1">
      <alignment horizontal="center" vertical="center"/>
      <protection locked="0"/>
    </xf>
    <xf numFmtId="49" fontId="9" fillId="2" borderId="14" xfId="0" applyNumberFormat="1" applyFont="1" applyFill="1" applyBorder="1" applyAlignment="1">
      <alignment horizontal="center"/>
    </xf>
    <xf numFmtId="49" fontId="9" fillId="2" borderId="39" xfId="0" applyNumberFormat="1" applyFont="1" applyFill="1" applyBorder="1" applyAlignment="1">
      <alignment horizontal="center"/>
    </xf>
    <xf numFmtId="4" fontId="5" fillId="4" borderId="14" xfId="2" applyNumberFormat="1" applyFont="1" applyFill="1" applyBorder="1" applyAlignment="1">
      <alignment horizontal="right"/>
    </xf>
    <xf numFmtId="49" fontId="5" fillId="0" borderId="36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27" fillId="0" borderId="0" xfId="0" applyFont="1" applyFill="1"/>
    <xf numFmtId="0" fontId="28" fillId="22" borderId="0" xfId="0" applyFont="1" applyFill="1"/>
    <xf numFmtId="0" fontId="0" fillId="22" borderId="0" xfId="0" applyFill="1"/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left" vertical="center" wrapText="1"/>
    </xf>
    <xf numFmtId="0" fontId="9" fillId="17" borderId="5" xfId="0" applyFont="1" applyFill="1" applyBorder="1" applyAlignment="1">
      <alignment horizontal="left" vertical="center" wrapText="1"/>
    </xf>
    <xf numFmtId="37" fontId="9" fillId="3" borderId="1" xfId="3" applyNumberFormat="1" applyFont="1" applyFill="1" applyBorder="1" applyAlignment="1">
      <alignment horizontal="right" vertical="center"/>
    </xf>
    <xf numFmtId="0" fontId="9" fillId="21" borderId="2" xfId="0" applyFont="1" applyFill="1" applyBorder="1" applyAlignment="1">
      <alignment horizontal="left" vertical="center" wrapText="1"/>
    </xf>
    <xf numFmtId="0" fontId="9" fillId="21" borderId="5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9" fillId="8" borderId="5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left" vertical="center" wrapText="1"/>
    </xf>
    <xf numFmtId="0" fontId="9" fillId="11" borderId="5" xfId="0" applyFont="1" applyFill="1" applyBorder="1" applyAlignment="1">
      <alignment horizontal="left" vertical="center" wrapText="1"/>
    </xf>
    <xf numFmtId="167" fontId="9" fillId="3" borderId="1" xfId="3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18" borderId="2" xfId="0" applyFont="1" applyFill="1" applyBorder="1" applyAlignment="1">
      <alignment horizontal="left" vertical="center" wrapText="1"/>
    </xf>
    <xf numFmtId="0" fontId="9" fillId="18" borderId="5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left" vertical="center" wrapText="1"/>
    </xf>
    <xf numFmtId="0" fontId="9" fillId="20" borderId="5" xfId="0" applyFont="1" applyFill="1" applyBorder="1" applyAlignment="1">
      <alignment horizontal="left" vertical="center" wrapText="1"/>
    </xf>
    <xf numFmtId="0" fontId="9" fillId="19" borderId="2" xfId="0" applyFont="1" applyFill="1" applyBorder="1" applyAlignment="1">
      <alignment horizontal="left" vertical="center" wrapText="1"/>
    </xf>
    <xf numFmtId="0" fontId="9" fillId="19" borderId="5" xfId="0" applyFont="1" applyFill="1" applyBorder="1" applyAlignment="1">
      <alignment horizontal="left" vertical="center" wrapText="1"/>
    </xf>
    <xf numFmtId="0" fontId="9" fillId="14" borderId="2" xfId="0" applyFont="1" applyFill="1" applyBorder="1" applyAlignment="1">
      <alignment horizontal="left" vertical="center" wrapText="1"/>
    </xf>
    <xf numFmtId="0" fontId="9" fillId="14" borderId="5" xfId="0" applyFont="1" applyFill="1" applyBorder="1" applyAlignment="1">
      <alignment horizontal="left" vertical="center" wrapText="1"/>
    </xf>
    <xf numFmtId="0" fontId="9" fillId="16" borderId="2" xfId="0" applyFont="1" applyFill="1" applyBorder="1" applyAlignment="1">
      <alignment horizontal="left" vertical="center" wrapText="1"/>
    </xf>
    <xf numFmtId="0" fontId="9" fillId="16" borderId="5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left" vertical="center" wrapText="1"/>
    </xf>
    <xf numFmtId="0" fontId="9" fillId="12" borderId="5" xfId="0" applyFont="1" applyFill="1" applyBorder="1" applyAlignment="1">
      <alignment horizontal="left" vertical="center" wrapText="1"/>
    </xf>
    <xf numFmtId="0" fontId="9" fillId="15" borderId="2" xfId="0" applyFont="1" applyFill="1" applyBorder="1" applyAlignment="1">
      <alignment horizontal="left" vertical="center" wrapText="1"/>
    </xf>
    <xf numFmtId="0" fontId="9" fillId="15" borderId="5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  <xf numFmtId="0" fontId="9" fillId="13" borderId="5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0" fontId="4" fillId="0" borderId="0" xfId="0" applyFont="1" applyAlignment="1"/>
    <xf numFmtId="49" fontId="5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166" fontId="5" fillId="0" borderId="30" xfId="0" applyNumberFormat="1" applyFont="1" applyFill="1" applyBorder="1" applyAlignment="1">
      <alignment horizontal="center" vertical="center" wrapText="1"/>
    </xf>
    <xf numFmtId="166" fontId="5" fillId="0" borderId="31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49" fontId="5" fillId="0" borderId="36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 readingOrder="1"/>
    </xf>
    <xf numFmtId="0" fontId="7" fillId="3" borderId="12" xfId="2" applyFont="1" applyFill="1" applyBorder="1" applyAlignment="1">
      <alignment horizontal="center" vertical="center" wrapText="1" readingOrder="1"/>
    </xf>
    <xf numFmtId="0" fontId="7" fillId="3" borderId="16" xfId="2" applyFont="1" applyFill="1" applyBorder="1" applyAlignment="1">
      <alignment horizontal="center" vertical="center" wrapText="1" readingOrder="1"/>
    </xf>
    <xf numFmtId="0" fontId="9" fillId="0" borderId="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2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9" fillId="9" borderId="5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25" fillId="3" borderId="35" xfId="2" applyFont="1" applyFill="1" applyBorder="1" applyAlignment="1">
      <alignment horizontal="center" vertical="center" wrapText="1"/>
    </xf>
    <xf numFmtId="0" fontId="25" fillId="3" borderId="33" xfId="2" applyFont="1" applyFill="1" applyBorder="1" applyAlignment="1">
      <alignment horizontal="center" vertical="center" wrapText="1"/>
    </xf>
    <xf numFmtId="164" fontId="7" fillId="3" borderId="11" xfId="3" applyFont="1" applyFill="1" applyBorder="1" applyAlignment="1">
      <alignment horizontal="center" vertical="center" wrapText="1" readingOrder="1"/>
    </xf>
    <xf numFmtId="164" fontId="7" fillId="3" borderId="12" xfId="3" applyFont="1" applyFill="1" applyBorder="1" applyAlignment="1">
      <alignment horizontal="center" vertical="center" wrapText="1" readingOrder="1"/>
    </xf>
    <xf numFmtId="164" fontId="7" fillId="3" borderId="16" xfId="3" applyFont="1" applyFill="1" applyBorder="1" applyAlignment="1">
      <alignment horizontal="center" vertical="center" wrapText="1" readingOrder="1"/>
    </xf>
    <xf numFmtId="0" fontId="7" fillId="22" borderId="11" xfId="2" applyFont="1" applyFill="1" applyBorder="1" applyAlignment="1">
      <alignment horizontal="center" vertical="center" wrapText="1" readingOrder="1"/>
    </xf>
    <xf numFmtId="0" fontId="7" fillId="22" borderId="12" xfId="2" applyFont="1" applyFill="1" applyBorder="1" applyAlignment="1">
      <alignment horizontal="center" vertical="center" wrapText="1" readingOrder="1"/>
    </xf>
    <xf numFmtId="0" fontId="7" fillId="22" borderId="16" xfId="2" applyFont="1" applyFill="1" applyBorder="1" applyAlignment="1">
      <alignment horizontal="center" vertical="center" wrapText="1" readingOrder="1"/>
    </xf>
    <xf numFmtId="0" fontId="25" fillId="3" borderId="28" xfId="2" applyFont="1" applyFill="1" applyBorder="1" applyAlignment="1">
      <alignment horizontal="center" vertical="center" readingOrder="1"/>
    </xf>
    <xf numFmtId="0" fontId="25" fillId="3" borderId="34" xfId="2" applyFont="1" applyFill="1" applyBorder="1" applyAlignment="1">
      <alignment horizontal="center" vertical="center" readingOrder="1"/>
    </xf>
    <xf numFmtId="3" fontId="9" fillId="0" borderId="2" xfId="3" applyNumberFormat="1" applyFont="1" applyFill="1" applyBorder="1" applyAlignment="1">
      <alignment horizontal="center" vertical="center" wrapText="1"/>
    </xf>
    <xf numFmtId="3" fontId="9" fillId="0" borderId="5" xfId="3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0" xfId="2" applyFont="1" applyFill="1" applyBorder="1" applyAlignment="1">
      <alignment horizontal="center" wrapText="1"/>
    </xf>
    <xf numFmtId="0" fontId="9" fillId="0" borderId="21" xfId="2" applyFont="1" applyFill="1" applyBorder="1" applyAlignment="1">
      <alignment horizontal="center" wrapText="1"/>
    </xf>
    <xf numFmtId="0" fontId="9" fillId="0" borderId="2" xfId="2" applyFont="1" applyFill="1" applyBorder="1" applyAlignment="1">
      <alignment horizontal="center" wrapText="1"/>
    </xf>
    <xf numFmtId="0" fontId="9" fillId="0" borderId="5" xfId="2" applyFont="1" applyFill="1" applyBorder="1" applyAlignment="1">
      <alignment horizont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43" fontId="9" fillId="0" borderId="1" xfId="1" applyFont="1" applyFill="1" applyBorder="1" applyAlignment="1" applyProtection="1">
      <alignment horizontal="right" vertical="center"/>
      <protection locked="0"/>
    </xf>
    <xf numFmtId="168" fontId="9" fillId="0" borderId="1" xfId="1" applyNumberFormat="1" applyFont="1" applyFill="1" applyBorder="1" applyAlignment="1" applyProtection="1">
      <alignment horizontal="right" vertical="center"/>
      <protection locked="0"/>
    </xf>
    <xf numFmtId="168" fontId="9" fillId="0" borderId="1" xfId="1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9" fillId="0" borderId="17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3" xr:uid="{00000000-0005-0000-0000-000000000000}"/>
    <cellStyle name="Normal" xfId="0" builtinId="0"/>
    <cellStyle name="Normal 2" xfId="2" xr:uid="{00000000-0005-0000-0000-000003000000}"/>
    <cellStyle name="Normal 2 1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nunez/OneDrive%20-%20GIABA/INTERIM%20PROCUREMENT%202022/PROC%20PLAN%202022/BUDGET%202022%20GIABA%20saisi%20dans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Budget Summary"/>
      <sheetName val="Feuil1"/>
      <sheetName val="ARBIT"/>
      <sheetName val="Sheet2"/>
      <sheetName val="Budget Analysis"/>
      <sheetName val="STAFF PROG 8P"/>
      <sheetName val="EXP"/>
      <sheetName val="BUDGET2022"/>
      <sheetName val="EXP1 ADM"/>
      <sheetName val="GRANT"/>
      <sheetName val="GOAL1 "/>
      <sheetName val="Goal 2"/>
      <sheetName val="GOAL 3"/>
      <sheetName val="GOAL3"/>
      <sheetName val="GOAL4"/>
      <sheetName val="EXP1"/>
      <sheetName val="GOAL4 (2)"/>
      <sheetName val="BUDGET CONTROL STATM"/>
      <sheetName val="EXPENDITURES (3)"/>
      <sheetName val="EXPENDITURES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1">
          <cell r="E51">
            <v>5200</v>
          </cell>
        </row>
      </sheetData>
      <sheetData sheetId="9"/>
      <sheetData sheetId="10"/>
      <sheetData sheetId="11"/>
      <sheetData sheetId="12">
        <row r="1280">
          <cell r="I1280">
            <v>3000</v>
          </cell>
        </row>
        <row r="1281">
          <cell r="I1281">
            <v>1500</v>
          </cell>
        </row>
        <row r="1291">
          <cell r="I1291">
            <v>6550</v>
          </cell>
        </row>
        <row r="1295">
          <cell r="I1295">
            <v>6000</v>
          </cell>
        </row>
        <row r="1346">
          <cell r="I1346">
            <v>2000</v>
          </cell>
        </row>
        <row r="1347">
          <cell r="I1347">
            <v>1500</v>
          </cell>
        </row>
        <row r="1357">
          <cell r="I1357">
            <v>3930</v>
          </cell>
        </row>
        <row r="1361">
          <cell r="I1361">
            <v>2400</v>
          </cell>
        </row>
        <row r="1362">
          <cell r="I1362">
            <v>900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9"/>
  <sheetViews>
    <sheetView zoomScale="76" zoomScaleNormal="76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M102" sqref="M102"/>
    </sheetView>
  </sheetViews>
  <sheetFormatPr defaultColWidth="11.3984375" defaultRowHeight="15.4" x14ac:dyDescent="0.45"/>
  <cols>
    <col min="1" max="1" width="5.73046875" style="1" customWidth="1"/>
    <col min="2" max="2" width="54" style="3" customWidth="1"/>
    <col min="3" max="3" width="13.59765625" style="16" customWidth="1"/>
    <col min="4" max="5" width="10" style="16" customWidth="1"/>
    <col min="6" max="6" width="16.265625" style="3" bestFit="1" customWidth="1"/>
    <col min="7" max="7" width="14.3984375" style="3" bestFit="1" customWidth="1"/>
    <col min="8" max="8" width="22.73046875" style="3" customWidth="1"/>
    <col min="9" max="9" width="18" style="2" bestFit="1" customWidth="1"/>
    <col min="10" max="10" width="10" style="3" customWidth="1"/>
    <col min="11" max="11" width="16.73046875" style="3" customWidth="1"/>
    <col min="12" max="12" width="17.86328125" style="4" customWidth="1"/>
    <col min="13" max="13" width="21.265625" style="4" customWidth="1"/>
    <col min="14" max="14" width="24.265625" style="4" customWidth="1"/>
    <col min="15" max="259" width="11.3984375" style="3"/>
    <col min="260" max="260" width="5.73046875" style="3" customWidth="1"/>
    <col min="261" max="261" width="54" style="3" customWidth="1"/>
    <col min="262" max="262" width="16.265625" style="3" bestFit="1" customWidth="1"/>
    <col min="263" max="263" width="14.3984375" style="3" bestFit="1" customWidth="1"/>
    <col min="264" max="265" width="16.3984375" style="3" bestFit="1" customWidth="1"/>
    <col min="266" max="266" width="10" style="3" bestFit="1" customWidth="1"/>
    <col min="267" max="267" width="16.73046875" style="3" customWidth="1"/>
    <col min="268" max="268" width="17.86328125" style="3" customWidth="1"/>
    <col min="269" max="269" width="21.265625" style="3" customWidth="1"/>
    <col min="270" max="270" width="24.265625" style="3" customWidth="1"/>
    <col min="271" max="515" width="11.3984375" style="3"/>
    <col min="516" max="516" width="5.73046875" style="3" customWidth="1"/>
    <col min="517" max="517" width="54" style="3" customWidth="1"/>
    <col min="518" max="518" width="16.265625" style="3" bestFit="1" customWidth="1"/>
    <col min="519" max="519" width="14.3984375" style="3" bestFit="1" customWidth="1"/>
    <col min="520" max="521" width="16.3984375" style="3" bestFit="1" customWidth="1"/>
    <col min="522" max="522" width="10" style="3" bestFit="1" customWidth="1"/>
    <col min="523" max="523" width="16.73046875" style="3" customWidth="1"/>
    <col min="524" max="524" width="17.86328125" style="3" customWidth="1"/>
    <col min="525" max="525" width="21.265625" style="3" customWidth="1"/>
    <col min="526" max="526" width="24.265625" style="3" customWidth="1"/>
    <col min="527" max="771" width="11.3984375" style="3"/>
    <col min="772" max="772" width="5.73046875" style="3" customWidth="1"/>
    <col min="773" max="773" width="54" style="3" customWidth="1"/>
    <col min="774" max="774" width="16.265625" style="3" bestFit="1" customWidth="1"/>
    <col min="775" max="775" width="14.3984375" style="3" bestFit="1" customWidth="1"/>
    <col min="776" max="777" width="16.3984375" style="3" bestFit="1" customWidth="1"/>
    <col min="778" max="778" width="10" style="3" bestFit="1" customWidth="1"/>
    <col min="779" max="779" width="16.73046875" style="3" customWidth="1"/>
    <col min="780" max="780" width="17.86328125" style="3" customWidth="1"/>
    <col min="781" max="781" width="21.265625" style="3" customWidth="1"/>
    <col min="782" max="782" width="24.265625" style="3" customWidth="1"/>
    <col min="783" max="1027" width="11.3984375" style="3"/>
    <col min="1028" max="1028" width="5.73046875" style="3" customWidth="1"/>
    <col min="1029" max="1029" width="54" style="3" customWidth="1"/>
    <col min="1030" max="1030" width="16.265625" style="3" bestFit="1" customWidth="1"/>
    <col min="1031" max="1031" width="14.3984375" style="3" bestFit="1" customWidth="1"/>
    <col min="1032" max="1033" width="16.3984375" style="3" bestFit="1" customWidth="1"/>
    <col min="1034" max="1034" width="10" style="3" bestFit="1" customWidth="1"/>
    <col min="1035" max="1035" width="16.73046875" style="3" customWidth="1"/>
    <col min="1036" max="1036" width="17.86328125" style="3" customWidth="1"/>
    <col min="1037" max="1037" width="21.265625" style="3" customWidth="1"/>
    <col min="1038" max="1038" width="24.265625" style="3" customWidth="1"/>
    <col min="1039" max="1283" width="11.3984375" style="3"/>
    <col min="1284" max="1284" width="5.73046875" style="3" customWidth="1"/>
    <col min="1285" max="1285" width="54" style="3" customWidth="1"/>
    <col min="1286" max="1286" width="16.265625" style="3" bestFit="1" customWidth="1"/>
    <col min="1287" max="1287" width="14.3984375" style="3" bestFit="1" customWidth="1"/>
    <col min="1288" max="1289" width="16.3984375" style="3" bestFit="1" customWidth="1"/>
    <col min="1290" max="1290" width="10" style="3" bestFit="1" customWidth="1"/>
    <col min="1291" max="1291" width="16.73046875" style="3" customWidth="1"/>
    <col min="1292" max="1292" width="17.86328125" style="3" customWidth="1"/>
    <col min="1293" max="1293" width="21.265625" style="3" customWidth="1"/>
    <col min="1294" max="1294" width="24.265625" style="3" customWidth="1"/>
    <col min="1295" max="1539" width="11.3984375" style="3"/>
    <col min="1540" max="1540" width="5.73046875" style="3" customWidth="1"/>
    <col min="1541" max="1541" width="54" style="3" customWidth="1"/>
    <col min="1542" max="1542" width="16.265625" style="3" bestFit="1" customWidth="1"/>
    <col min="1543" max="1543" width="14.3984375" style="3" bestFit="1" customWidth="1"/>
    <col min="1544" max="1545" width="16.3984375" style="3" bestFit="1" customWidth="1"/>
    <col min="1546" max="1546" width="10" style="3" bestFit="1" customWidth="1"/>
    <col min="1547" max="1547" width="16.73046875" style="3" customWidth="1"/>
    <col min="1548" max="1548" width="17.86328125" style="3" customWidth="1"/>
    <col min="1549" max="1549" width="21.265625" style="3" customWidth="1"/>
    <col min="1550" max="1550" width="24.265625" style="3" customWidth="1"/>
    <col min="1551" max="1795" width="11.3984375" style="3"/>
    <col min="1796" max="1796" width="5.73046875" style="3" customWidth="1"/>
    <col min="1797" max="1797" width="54" style="3" customWidth="1"/>
    <col min="1798" max="1798" width="16.265625" style="3" bestFit="1" customWidth="1"/>
    <col min="1799" max="1799" width="14.3984375" style="3" bestFit="1" customWidth="1"/>
    <col min="1800" max="1801" width="16.3984375" style="3" bestFit="1" customWidth="1"/>
    <col min="1802" max="1802" width="10" style="3" bestFit="1" customWidth="1"/>
    <col min="1803" max="1803" width="16.73046875" style="3" customWidth="1"/>
    <col min="1804" max="1804" width="17.86328125" style="3" customWidth="1"/>
    <col min="1805" max="1805" width="21.265625" style="3" customWidth="1"/>
    <col min="1806" max="1806" width="24.265625" style="3" customWidth="1"/>
    <col min="1807" max="2051" width="11.3984375" style="3"/>
    <col min="2052" max="2052" width="5.73046875" style="3" customWidth="1"/>
    <col min="2053" max="2053" width="54" style="3" customWidth="1"/>
    <col min="2054" max="2054" width="16.265625" style="3" bestFit="1" customWidth="1"/>
    <col min="2055" max="2055" width="14.3984375" style="3" bestFit="1" customWidth="1"/>
    <col min="2056" max="2057" width="16.3984375" style="3" bestFit="1" customWidth="1"/>
    <col min="2058" max="2058" width="10" style="3" bestFit="1" customWidth="1"/>
    <col min="2059" max="2059" width="16.73046875" style="3" customWidth="1"/>
    <col min="2060" max="2060" width="17.86328125" style="3" customWidth="1"/>
    <col min="2061" max="2061" width="21.265625" style="3" customWidth="1"/>
    <col min="2062" max="2062" width="24.265625" style="3" customWidth="1"/>
    <col min="2063" max="2307" width="11.3984375" style="3"/>
    <col min="2308" max="2308" width="5.73046875" style="3" customWidth="1"/>
    <col min="2309" max="2309" width="54" style="3" customWidth="1"/>
    <col min="2310" max="2310" width="16.265625" style="3" bestFit="1" customWidth="1"/>
    <col min="2311" max="2311" width="14.3984375" style="3" bestFit="1" customWidth="1"/>
    <col min="2312" max="2313" width="16.3984375" style="3" bestFit="1" customWidth="1"/>
    <col min="2314" max="2314" width="10" style="3" bestFit="1" customWidth="1"/>
    <col min="2315" max="2315" width="16.73046875" style="3" customWidth="1"/>
    <col min="2316" max="2316" width="17.86328125" style="3" customWidth="1"/>
    <col min="2317" max="2317" width="21.265625" style="3" customWidth="1"/>
    <col min="2318" max="2318" width="24.265625" style="3" customWidth="1"/>
    <col min="2319" max="2563" width="11.3984375" style="3"/>
    <col min="2564" max="2564" width="5.73046875" style="3" customWidth="1"/>
    <col min="2565" max="2565" width="54" style="3" customWidth="1"/>
    <col min="2566" max="2566" width="16.265625" style="3" bestFit="1" customWidth="1"/>
    <col min="2567" max="2567" width="14.3984375" style="3" bestFit="1" customWidth="1"/>
    <col min="2568" max="2569" width="16.3984375" style="3" bestFit="1" customWidth="1"/>
    <col min="2570" max="2570" width="10" style="3" bestFit="1" customWidth="1"/>
    <col min="2571" max="2571" width="16.73046875" style="3" customWidth="1"/>
    <col min="2572" max="2572" width="17.86328125" style="3" customWidth="1"/>
    <col min="2573" max="2573" width="21.265625" style="3" customWidth="1"/>
    <col min="2574" max="2574" width="24.265625" style="3" customWidth="1"/>
    <col min="2575" max="2819" width="11.3984375" style="3"/>
    <col min="2820" max="2820" width="5.73046875" style="3" customWidth="1"/>
    <col min="2821" max="2821" width="54" style="3" customWidth="1"/>
    <col min="2822" max="2822" width="16.265625" style="3" bestFit="1" customWidth="1"/>
    <col min="2823" max="2823" width="14.3984375" style="3" bestFit="1" customWidth="1"/>
    <col min="2824" max="2825" width="16.3984375" style="3" bestFit="1" customWidth="1"/>
    <col min="2826" max="2826" width="10" style="3" bestFit="1" customWidth="1"/>
    <col min="2827" max="2827" width="16.73046875" style="3" customWidth="1"/>
    <col min="2828" max="2828" width="17.86328125" style="3" customWidth="1"/>
    <col min="2829" max="2829" width="21.265625" style="3" customWidth="1"/>
    <col min="2830" max="2830" width="24.265625" style="3" customWidth="1"/>
    <col min="2831" max="3075" width="11.3984375" style="3"/>
    <col min="3076" max="3076" width="5.73046875" style="3" customWidth="1"/>
    <col min="3077" max="3077" width="54" style="3" customWidth="1"/>
    <col min="3078" max="3078" width="16.265625" style="3" bestFit="1" customWidth="1"/>
    <col min="3079" max="3079" width="14.3984375" style="3" bestFit="1" customWidth="1"/>
    <col min="3080" max="3081" width="16.3984375" style="3" bestFit="1" customWidth="1"/>
    <col min="3082" max="3082" width="10" style="3" bestFit="1" customWidth="1"/>
    <col min="3083" max="3083" width="16.73046875" style="3" customWidth="1"/>
    <col min="3084" max="3084" width="17.86328125" style="3" customWidth="1"/>
    <col min="3085" max="3085" width="21.265625" style="3" customWidth="1"/>
    <col min="3086" max="3086" width="24.265625" style="3" customWidth="1"/>
    <col min="3087" max="3331" width="11.3984375" style="3"/>
    <col min="3332" max="3332" width="5.73046875" style="3" customWidth="1"/>
    <col min="3333" max="3333" width="54" style="3" customWidth="1"/>
    <col min="3334" max="3334" width="16.265625" style="3" bestFit="1" customWidth="1"/>
    <col min="3335" max="3335" width="14.3984375" style="3" bestFit="1" customWidth="1"/>
    <col min="3336" max="3337" width="16.3984375" style="3" bestFit="1" customWidth="1"/>
    <col min="3338" max="3338" width="10" style="3" bestFit="1" customWidth="1"/>
    <col min="3339" max="3339" width="16.73046875" style="3" customWidth="1"/>
    <col min="3340" max="3340" width="17.86328125" style="3" customWidth="1"/>
    <col min="3341" max="3341" width="21.265625" style="3" customWidth="1"/>
    <col min="3342" max="3342" width="24.265625" style="3" customWidth="1"/>
    <col min="3343" max="3587" width="11.3984375" style="3"/>
    <col min="3588" max="3588" width="5.73046875" style="3" customWidth="1"/>
    <col min="3589" max="3589" width="54" style="3" customWidth="1"/>
    <col min="3590" max="3590" width="16.265625" style="3" bestFit="1" customWidth="1"/>
    <col min="3591" max="3591" width="14.3984375" style="3" bestFit="1" customWidth="1"/>
    <col min="3592" max="3593" width="16.3984375" style="3" bestFit="1" customWidth="1"/>
    <col min="3594" max="3594" width="10" style="3" bestFit="1" customWidth="1"/>
    <col min="3595" max="3595" width="16.73046875" style="3" customWidth="1"/>
    <col min="3596" max="3596" width="17.86328125" style="3" customWidth="1"/>
    <col min="3597" max="3597" width="21.265625" style="3" customWidth="1"/>
    <col min="3598" max="3598" width="24.265625" style="3" customWidth="1"/>
    <col min="3599" max="3843" width="11.3984375" style="3"/>
    <col min="3844" max="3844" width="5.73046875" style="3" customWidth="1"/>
    <col min="3845" max="3845" width="54" style="3" customWidth="1"/>
    <col min="3846" max="3846" width="16.265625" style="3" bestFit="1" customWidth="1"/>
    <col min="3847" max="3847" width="14.3984375" style="3" bestFit="1" customWidth="1"/>
    <col min="3848" max="3849" width="16.3984375" style="3" bestFit="1" customWidth="1"/>
    <col min="3850" max="3850" width="10" style="3" bestFit="1" customWidth="1"/>
    <col min="3851" max="3851" width="16.73046875" style="3" customWidth="1"/>
    <col min="3852" max="3852" width="17.86328125" style="3" customWidth="1"/>
    <col min="3853" max="3853" width="21.265625" style="3" customWidth="1"/>
    <col min="3854" max="3854" width="24.265625" style="3" customWidth="1"/>
    <col min="3855" max="4099" width="11.3984375" style="3"/>
    <col min="4100" max="4100" width="5.73046875" style="3" customWidth="1"/>
    <col min="4101" max="4101" width="54" style="3" customWidth="1"/>
    <col min="4102" max="4102" width="16.265625" style="3" bestFit="1" customWidth="1"/>
    <col min="4103" max="4103" width="14.3984375" style="3" bestFit="1" customWidth="1"/>
    <col min="4104" max="4105" width="16.3984375" style="3" bestFit="1" customWidth="1"/>
    <col min="4106" max="4106" width="10" style="3" bestFit="1" customWidth="1"/>
    <col min="4107" max="4107" width="16.73046875" style="3" customWidth="1"/>
    <col min="4108" max="4108" width="17.86328125" style="3" customWidth="1"/>
    <col min="4109" max="4109" width="21.265625" style="3" customWidth="1"/>
    <col min="4110" max="4110" width="24.265625" style="3" customWidth="1"/>
    <col min="4111" max="4355" width="11.3984375" style="3"/>
    <col min="4356" max="4356" width="5.73046875" style="3" customWidth="1"/>
    <col min="4357" max="4357" width="54" style="3" customWidth="1"/>
    <col min="4358" max="4358" width="16.265625" style="3" bestFit="1" customWidth="1"/>
    <col min="4359" max="4359" width="14.3984375" style="3" bestFit="1" customWidth="1"/>
    <col min="4360" max="4361" width="16.3984375" style="3" bestFit="1" customWidth="1"/>
    <col min="4362" max="4362" width="10" style="3" bestFit="1" customWidth="1"/>
    <col min="4363" max="4363" width="16.73046875" style="3" customWidth="1"/>
    <col min="4364" max="4364" width="17.86328125" style="3" customWidth="1"/>
    <col min="4365" max="4365" width="21.265625" style="3" customWidth="1"/>
    <col min="4366" max="4366" width="24.265625" style="3" customWidth="1"/>
    <col min="4367" max="4611" width="11.3984375" style="3"/>
    <col min="4612" max="4612" width="5.73046875" style="3" customWidth="1"/>
    <col min="4613" max="4613" width="54" style="3" customWidth="1"/>
    <col min="4614" max="4614" width="16.265625" style="3" bestFit="1" customWidth="1"/>
    <col min="4615" max="4615" width="14.3984375" style="3" bestFit="1" customWidth="1"/>
    <col min="4616" max="4617" width="16.3984375" style="3" bestFit="1" customWidth="1"/>
    <col min="4618" max="4618" width="10" style="3" bestFit="1" customWidth="1"/>
    <col min="4619" max="4619" width="16.73046875" style="3" customWidth="1"/>
    <col min="4620" max="4620" width="17.86328125" style="3" customWidth="1"/>
    <col min="4621" max="4621" width="21.265625" style="3" customWidth="1"/>
    <col min="4622" max="4622" width="24.265625" style="3" customWidth="1"/>
    <col min="4623" max="4867" width="11.3984375" style="3"/>
    <col min="4868" max="4868" width="5.73046875" style="3" customWidth="1"/>
    <col min="4869" max="4869" width="54" style="3" customWidth="1"/>
    <col min="4870" max="4870" width="16.265625" style="3" bestFit="1" customWidth="1"/>
    <col min="4871" max="4871" width="14.3984375" style="3" bestFit="1" customWidth="1"/>
    <col min="4872" max="4873" width="16.3984375" style="3" bestFit="1" customWidth="1"/>
    <col min="4874" max="4874" width="10" style="3" bestFit="1" customWidth="1"/>
    <col min="4875" max="4875" width="16.73046875" style="3" customWidth="1"/>
    <col min="4876" max="4876" width="17.86328125" style="3" customWidth="1"/>
    <col min="4877" max="4877" width="21.265625" style="3" customWidth="1"/>
    <col min="4878" max="4878" width="24.265625" style="3" customWidth="1"/>
    <col min="4879" max="5123" width="11.3984375" style="3"/>
    <col min="5124" max="5124" width="5.73046875" style="3" customWidth="1"/>
    <col min="5125" max="5125" width="54" style="3" customWidth="1"/>
    <col min="5126" max="5126" width="16.265625" style="3" bestFit="1" customWidth="1"/>
    <col min="5127" max="5127" width="14.3984375" style="3" bestFit="1" customWidth="1"/>
    <col min="5128" max="5129" width="16.3984375" style="3" bestFit="1" customWidth="1"/>
    <col min="5130" max="5130" width="10" style="3" bestFit="1" customWidth="1"/>
    <col min="5131" max="5131" width="16.73046875" style="3" customWidth="1"/>
    <col min="5132" max="5132" width="17.86328125" style="3" customWidth="1"/>
    <col min="5133" max="5133" width="21.265625" style="3" customWidth="1"/>
    <col min="5134" max="5134" width="24.265625" style="3" customWidth="1"/>
    <col min="5135" max="5379" width="11.3984375" style="3"/>
    <col min="5380" max="5380" width="5.73046875" style="3" customWidth="1"/>
    <col min="5381" max="5381" width="54" style="3" customWidth="1"/>
    <col min="5382" max="5382" width="16.265625" style="3" bestFit="1" customWidth="1"/>
    <col min="5383" max="5383" width="14.3984375" style="3" bestFit="1" customWidth="1"/>
    <col min="5384" max="5385" width="16.3984375" style="3" bestFit="1" customWidth="1"/>
    <col min="5386" max="5386" width="10" style="3" bestFit="1" customWidth="1"/>
    <col min="5387" max="5387" width="16.73046875" style="3" customWidth="1"/>
    <col min="5388" max="5388" width="17.86328125" style="3" customWidth="1"/>
    <col min="5389" max="5389" width="21.265625" style="3" customWidth="1"/>
    <col min="5390" max="5390" width="24.265625" style="3" customWidth="1"/>
    <col min="5391" max="5635" width="11.3984375" style="3"/>
    <col min="5636" max="5636" width="5.73046875" style="3" customWidth="1"/>
    <col min="5637" max="5637" width="54" style="3" customWidth="1"/>
    <col min="5638" max="5638" width="16.265625" style="3" bestFit="1" customWidth="1"/>
    <col min="5639" max="5639" width="14.3984375" style="3" bestFit="1" customWidth="1"/>
    <col min="5640" max="5641" width="16.3984375" style="3" bestFit="1" customWidth="1"/>
    <col min="5642" max="5642" width="10" style="3" bestFit="1" customWidth="1"/>
    <col min="5643" max="5643" width="16.73046875" style="3" customWidth="1"/>
    <col min="5644" max="5644" width="17.86328125" style="3" customWidth="1"/>
    <col min="5645" max="5645" width="21.265625" style="3" customWidth="1"/>
    <col min="5646" max="5646" width="24.265625" style="3" customWidth="1"/>
    <col min="5647" max="5891" width="11.3984375" style="3"/>
    <col min="5892" max="5892" width="5.73046875" style="3" customWidth="1"/>
    <col min="5893" max="5893" width="54" style="3" customWidth="1"/>
    <col min="5894" max="5894" width="16.265625" style="3" bestFit="1" customWidth="1"/>
    <col min="5895" max="5895" width="14.3984375" style="3" bestFit="1" customWidth="1"/>
    <col min="5896" max="5897" width="16.3984375" style="3" bestFit="1" customWidth="1"/>
    <col min="5898" max="5898" width="10" style="3" bestFit="1" customWidth="1"/>
    <col min="5899" max="5899" width="16.73046875" style="3" customWidth="1"/>
    <col min="5900" max="5900" width="17.86328125" style="3" customWidth="1"/>
    <col min="5901" max="5901" width="21.265625" style="3" customWidth="1"/>
    <col min="5902" max="5902" width="24.265625" style="3" customWidth="1"/>
    <col min="5903" max="6147" width="11.3984375" style="3"/>
    <col min="6148" max="6148" width="5.73046875" style="3" customWidth="1"/>
    <col min="6149" max="6149" width="54" style="3" customWidth="1"/>
    <col min="6150" max="6150" width="16.265625" style="3" bestFit="1" customWidth="1"/>
    <col min="6151" max="6151" width="14.3984375" style="3" bestFit="1" customWidth="1"/>
    <col min="6152" max="6153" width="16.3984375" style="3" bestFit="1" customWidth="1"/>
    <col min="6154" max="6154" width="10" style="3" bestFit="1" customWidth="1"/>
    <col min="6155" max="6155" width="16.73046875" style="3" customWidth="1"/>
    <col min="6156" max="6156" width="17.86328125" style="3" customWidth="1"/>
    <col min="6157" max="6157" width="21.265625" style="3" customWidth="1"/>
    <col min="6158" max="6158" width="24.265625" style="3" customWidth="1"/>
    <col min="6159" max="6403" width="11.3984375" style="3"/>
    <col min="6404" max="6404" width="5.73046875" style="3" customWidth="1"/>
    <col min="6405" max="6405" width="54" style="3" customWidth="1"/>
    <col min="6406" max="6406" width="16.265625" style="3" bestFit="1" customWidth="1"/>
    <col min="6407" max="6407" width="14.3984375" style="3" bestFit="1" customWidth="1"/>
    <col min="6408" max="6409" width="16.3984375" style="3" bestFit="1" customWidth="1"/>
    <col min="6410" max="6410" width="10" style="3" bestFit="1" customWidth="1"/>
    <col min="6411" max="6411" width="16.73046875" style="3" customWidth="1"/>
    <col min="6412" max="6412" width="17.86328125" style="3" customWidth="1"/>
    <col min="6413" max="6413" width="21.265625" style="3" customWidth="1"/>
    <col min="6414" max="6414" width="24.265625" style="3" customWidth="1"/>
    <col min="6415" max="6659" width="11.3984375" style="3"/>
    <col min="6660" max="6660" width="5.73046875" style="3" customWidth="1"/>
    <col min="6661" max="6661" width="54" style="3" customWidth="1"/>
    <col min="6662" max="6662" width="16.265625" style="3" bestFit="1" customWidth="1"/>
    <col min="6663" max="6663" width="14.3984375" style="3" bestFit="1" customWidth="1"/>
    <col min="6664" max="6665" width="16.3984375" style="3" bestFit="1" customWidth="1"/>
    <col min="6666" max="6666" width="10" style="3" bestFit="1" customWidth="1"/>
    <col min="6667" max="6667" width="16.73046875" style="3" customWidth="1"/>
    <col min="6668" max="6668" width="17.86328125" style="3" customWidth="1"/>
    <col min="6669" max="6669" width="21.265625" style="3" customWidth="1"/>
    <col min="6670" max="6670" width="24.265625" style="3" customWidth="1"/>
    <col min="6671" max="6915" width="11.3984375" style="3"/>
    <col min="6916" max="6916" width="5.73046875" style="3" customWidth="1"/>
    <col min="6917" max="6917" width="54" style="3" customWidth="1"/>
    <col min="6918" max="6918" width="16.265625" style="3" bestFit="1" customWidth="1"/>
    <col min="6919" max="6919" width="14.3984375" style="3" bestFit="1" customWidth="1"/>
    <col min="6920" max="6921" width="16.3984375" style="3" bestFit="1" customWidth="1"/>
    <col min="6922" max="6922" width="10" style="3" bestFit="1" customWidth="1"/>
    <col min="6923" max="6923" width="16.73046875" style="3" customWidth="1"/>
    <col min="6924" max="6924" width="17.86328125" style="3" customWidth="1"/>
    <col min="6925" max="6925" width="21.265625" style="3" customWidth="1"/>
    <col min="6926" max="6926" width="24.265625" style="3" customWidth="1"/>
    <col min="6927" max="7171" width="11.3984375" style="3"/>
    <col min="7172" max="7172" width="5.73046875" style="3" customWidth="1"/>
    <col min="7173" max="7173" width="54" style="3" customWidth="1"/>
    <col min="7174" max="7174" width="16.265625" style="3" bestFit="1" customWidth="1"/>
    <col min="7175" max="7175" width="14.3984375" style="3" bestFit="1" customWidth="1"/>
    <col min="7176" max="7177" width="16.3984375" style="3" bestFit="1" customWidth="1"/>
    <col min="7178" max="7178" width="10" style="3" bestFit="1" customWidth="1"/>
    <col min="7179" max="7179" width="16.73046875" style="3" customWidth="1"/>
    <col min="7180" max="7180" width="17.86328125" style="3" customWidth="1"/>
    <col min="7181" max="7181" width="21.265625" style="3" customWidth="1"/>
    <col min="7182" max="7182" width="24.265625" style="3" customWidth="1"/>
    <col min="7183" max="7427" width="11.3984375" style="3"/>
    <col min="7428" max="7428" width="5.73046875" style="3" customWidth="1"/>
    <col min="7429" max="7429" width="54" style="3" customWidth="1"/>
    <col min="7430" max="7430" width="16.265625" style="3" bestFit="1" customWidth="1"/>
    <col min="7431" max="7431" width="14.3984375" style="3" bestFit="1" customWidth="1"/>
    <col min="7432" max="7433" width="16.3984375" style="3" bestFit="1" customWidth="1"/>
    <col min="7434" max="7434" width="10" style="3" bestFit="1" customWidth="1"/>
    <col min="7435" max="7435" width="16.73046875" style="3" customWidth="1"/>
    <col min="7436" max="7436" width="17.86328125" style="3" customWidth="1"/>
    <col min="7437" max="7437" width="21.265625" style="3" customWidth="1"/>
    <col min="7438" max="7438" width="24.265625" style="3" customWidth="1"/>
    <col min="7439" max="7683" width="11.3984375" style="3"/>
    <col min="7684" max="7684" width="5.73046875" style="3" customWidth="1"/>
    <col min="7685" max="7685" width="54" style="3" customWidth="1"/>
    <col min="7686" max="7686" width="16.265625" style="3" bestFit="1" customWidth="1"/>
    <col min="7687" max="7687" width="14.3984375" style="3" bestFit="1" customWidth="1"/>
    <col min="7688" max="7689" width="16.3984375" style="3" bestFit="1" customWidth="1"/>
    <col min="7690" max="7690" width="10" style="3" bestFit="1" customWidth="1"/>
    <col min="7691" max="7691" width="16.73046875" style="3" customWidth="1"/>
    <col min="7692" max="7692" width="17.86328125" style="3" customWidth="1"/>
    <col min="7693" max="7693" width="21.265625" style="3" customWidth="1"/>
    <col min="7694" max="7694" width="24.265625" style="3" customWidth="1"/>
    <col min="7695" max="7939" width="11.3984375" style="3"/>
    <col min="7940" max="7940" width="5.73046875" style="3" customWidth="1"/>
    <col min="7941" max="7941" width="54" style="3" customWidth="1"/>
    <col min="7942" max="7942" width="16.265625" style="3" bestFit="1" customWidth="1"/>
    <col min="7943" max="7943" width="14.3984375" style="3" bestFit="1" customWidth="1"/>
    <col min="7944" max="7945" width="16.3984375" style="3" bestFit="1" customWidth="1"/>
    <col min="7946" max="7946" width="10" style="3" bestFit="1" customWidth="1"/>
    <col min="7947" max="7947" width="16.73046875" style="3" customWidth="1"/>
    <col min="7948" max="7948" width="17.86328125" style="3" customWidth="1"/>
    <col min="7949" max="7949" width="21.265625" style="3" customWidth="1"/>
    <col min="7950" max="7950" width="24.265625" style="3" customWidth="1"/>
    <col min="7951" max="8195" width="11.3984375" style="3"/>
    <col min="8196" max="8196" width="5.73046875" style="3" customWidth="1"/>
    <col min="8197" max="8197" width="54" style="3" customWidth="1"/>
    <col min="8198" max="8198" width="16.265625" style="3" bestFit="1" customWidth="1"/>
    <col min="8199" max="8199" width="14.3984375" style="3" bestFit="1" customWidth="1"/>
    <col min="8200" max="8201" width="16.3984375" style="3" bestFit="1" customWidth="1"/>
    <col min="8202" max="8202" width="10" style="3" bestFit="1" customWidth="1"/>
    <col min="8203" max="8203" width="16.73046875" style="3" customWidth="1"/>
    <col min="8204" max="8204" width="17.86328125" style="3" customWidth="1"/>
    <col min="8205" max="8205" width="21.265625" style="3" customWidth="1"/>
    <col min="8206" max="8206" width="24.265625" style="3" customWidth="1"/>
    <col min="8207" max="8451" width="11.3984375" style="3"/>
    <col min="8452" max="8452" width="5.73046875" style="3" customWidth="1"/>
    <col min="8453" max="8453" width="54" style="3" customWidth="1"/>
    <col min="8454" max="8454" width="16.265625" style="3" bestFit="1" customWidth="1"/>
    <col min="8455" max="8455" width="14.3984375" style="3" bestFit="1" customWidth="1"/>
    <col min="8456" max="8457" width="16.3984375" style="3" bestFit="1" customWidth="1"/>
    <col min="8458" max="8458" width="10" style="3" bestFit="1" customWidth="1"/>
    <col min="8459" max="8459" width="16.73046875" style="3" customWidth="1"/>
    <col min="8460" max="8460" width="17.86328125" style="3" customWidth="1"/>
    <col min="8461" max="8461" width="21.265625" style="3" customWidth="1"/>
    <col min="8462" max="8462" width="24.265625" style="3" customWidth="1"/>
    <col min="8463" max="8707" width="11.3984375" style="3"/>
    <col min="8708" max="8708" width="5.73046875" style="3" customWidth="1"/>
    <col min="8709" max="8709" width="54" style="3" customWidth="1"/>
    <col min="8710" max="8710" width="16.265625" style="3" bestFit="1" customWidth="1"/>
    <col min="8711" max="8711" width="14.3984375" style="3" bestFit="1" customWidth="1"/>
    <col min="8712" max="8713" width="16.3984375" style="3" bestFit="1" customWidth="1"/>
    <col min="8714" max="8714" width="10" style="3" bestFit="1" customWidth="1"/>
    <col min="8715" max="8715" width="16.73046875" style="3" customWidth="1"/>
    <col min="8716" max="8716" width="17.86328125" style="3" customWidth="1"/>
    <col min="8717" max="8717" width="21.265625" style="3" customWidth="1"/>
    <col min="8718" max="8718" width="24.265625" style="3" customWidth="1"/>
    <col min="8719" max="8963" width="11.3984375" style="3"/>
    <col min="8964" max="8964" width="5.73046875" style="3" customWidth="1"/>
    <col min="8965" max="8965" width="54" style="3" customWidth="1"/>
    <col min="8966" max="8966" width="16.265625" style="3" bestFit="1" customWidth="1"/>
    <col min="8967" max="8967" width="14.3984375" style="3" bestFit="1" customWidth="1"/>
    <col min="8968" max="8969" width="16.3984375" style="3" bestFit="1" customWidth="1"/>
    <col min="8970" max="8970" width="10" style="3" bestFit="1" customWidth="1"/>
    <col min="8971" max="8971" width="16.73046875" style="3" customWidth="1"/>
    <col min="8972" max="8972" width="17.86328125" style="3" customWidth="1"/>
    <col min="8973" max="8973" width="21.265625" style="3" customWidth="1"/>
    <col min="8974" max="8974" width="24.265625" style="3" customWidth="1"/>
    <col min="8975" max="9219" width="11.3984375" style="3"/>
    <col min="9220" max="9220" width="5.73046875" style="3" customWidth="1"/>
    <col min="9221" max="9221" width="54" style="3" customWidth="1"/>
    <col min="9222" max="9222" width="16.265625" style="3" bestFit="1" customWidth="1"/>
    <col min="9223" max="9223" width="14.3984375" style="3" bestFit="1" customWidth="1"/>
    <col min="9224" max="9225" width="16.3984375" style="3" bestFit="1" customWidth="1"/>
    <col min="9226" max="9226" width="10" style="3" bestFit="1" customWidth="1"/>
    <col min="9227" max="9227" width="16.73046875" style="3" customWidth="1"/>
    <col min="9228" max="9228" width="17.86328125" style="3" customWidth="1"/>
    <col min="9229" max="9229" width="21.265625" style="3" customWidth="1"/>
    <col min="9230" max="9230" width="24.265625" style="3" customWidth="1"/>
    <col min="9231" max="9475" width="11.3984375" style="3"/>
    <col min="9476" max="9476" width="5.73046875" style="3" customWidth="1"/>
    <col min="9477" max="9477" width="54" style="3" customWidth="1"/>
    <col min="9478" max="9478" width="16.265625" style="3" bestFit="1" customWidth="1"/>
    <col min="9479" max="9479" width="14.3984375" style="3" bestFit="1" customWidth="1"/>
    <col min="9480" max="9481" width="16.3984375" style="3" bestFit="1" customWidth="1"/>
    <col min="9482" max="9482" width="10" style="3" bestFit="1" customWidth="1"/>
    <col min="9483" max="9483" width="16.73046875" style="3" customWidth="1"/>
    <col min="9484" max="9484" width="17.86328125" style="3" customWidth="1"/>
    <col min="9485" max="9485" width="21.265625" style="3" customWidth="1"/>
    <col min="9486" max="9486" width="24.265625" style="3" customWidth="1"/>
    <col min="9487" max="9731" width="11.3984375" style="3"/>
    <col min="9732" max="9732" width="5.73046875" style="3" customWidth="1"/>
    <col min="9733" max="9733" width="54" style="3" customWidth="1"/>
    <col min="9734" max="9734" width="16.265625" style="3" bestFit="1" customWidth="1"/>
    <col min="9735" max="9735" width="14.3984375" style="3" bestFit="1" customWidth="1"/>
    <col min="9736" max="9737" width="16.3984375" style="3" bestFit="1" customWidth="1"/>
    <col min="9738" max="9738" width="10" style="3" bestFit="1" customWidth="1"/>
    <col min="9739" max="9739" width="16.73046875" style="3" customWidth="1"/>
    <col min="9740" max="9740" width="17.86328125" style="3" customWidth="1"/>
    <col min="9741" max="9741" width="21.265625" style="3" customWidth="1"/>
    <col min="9742" max="9742" width="24.265625" style="3" customWidth="1"/>
    <col min="9743" max="9987" width="11.3984375" style="3"/>
    <col min="9988" max="9988" width="5.73046875" style="3" customWidth="1"/>
    <col min="9989" max="9989" width="54" style="3" customWidth="1"/>
    <col min="9990" max="9990" width="16.265625" style="3" bestFit="1" customWidth="1"/>
    <col min="9991" max="9991" width="14.3984375" style="3" bestFit="1" customWidth="1"/>
    <col min="9992" max="9993" width="16.3984375" style="3" bestFit="1" customWidth="1"/>
    <col min="9994" max="9994" width="10" style="3" bestFit="1" customWidth="1"/>
    <col min="9995" max="9995" width="16.73046875" style="3" customWidth="1"/>
    <col min="9996" max="9996" width="17.86328125" style="3" customWidth="1"/>
    <col min="9997" max="9997" width="21.265625" style="3" customWidth="1"/>
    <col min="9998" max="9998" width="24.265625" style="3" customWidth="1"/>
    <col min="9999" max="10243" width="11.3984375" style="3"/>
    <col min="10244" max="10244" width="5.73046875" style="3" customWidth="1"/>
    <col min="10245" max="10245" width="54" style="3" customWidth="1"/>
    <col min="10246" max="10246" width="16.265625" style="3" bestFit="1" customWidth="1"/>
    <col min="10247" max="10247" width="14.3984375" style="3" bestFit="1" customWidth="1"/>
    <col min="10248" max="10249" width="16.3984375" style="3" bestFit="1" customWidth="1"/>
    <col min="10250" max="10250" width="10" style="3" bestFit="1" customWidth="1"/>
    <col min="10251" max="10251" width="16.73046875" style="3" customWidth="1"/>
    <col min="10252" max="10252" width="17.86328125" style="3" customWidth="1"/>
    <col min="10253" max="10253" width="21.265625" style="3" customWidth="1"/>
    <col min="10254" max="10254" width="24.265625" style="3" customWidth="1"/>
    <col min="10255" max="10499" width="11.3984375" style="3"/>
    <col min="10500" max="10500" width="5.73046875" style="3" customWidth="1"/>
    <col min="10501" max="10501" width="54" style="3" customWidth="1"/>
    <col min="10502" max="10502" width="16.265625" style="3" bestFit="1" customWidth="1"/>
    <col min="10503" max="10503" width="14.3984375" style="3" bestFit="1" customWidth="1"/>
    <col min="10504" max="10505" width="16.3984375" style="3" bestFit="1" customWidth="1"/>
    <col min="10506" max="10506" width="10" style="3" bestFit="1" customWidth="1"/>
    <col min="10507" max="10507" width="16.73046875" style="3" customWidth="1"/>
    <col min="10508" max="10508" width="17.86328125" style="3" customWidth="1"/>
    <col min="10509" max="10509" width="21.265625" style="3" customWidth="1"/>
    <col min="10510" max="10510" width="24.265625" style="3" customWidth="1"/>
    <col min="10511" max="10755" width="11.3984375" style="3"/>
    <col min="10756" max="10756" width="5.73046875" style="3" customWidth="1"/>
    <col min="10757" max="10757" width="54" style="3" customWidth="1"/>
    <col min="10758" max="10758" width="16.265625" style="3" bestFit="1" customWidth="1"/>
    <col min="10759" max="10759" width="14.3984375" style="3" bestFit="1" customWidth="1"/>
    <col min="10760" max="10761" width="16.3984375" style="3" bestFit="1" customWidth="1"/>
    <col min="10762" max="10762" width="10" style="3" bestFit="1" customWidth="1"/>
    <col min="10763" max="10763" width="16.73046875" style="3" customWidth="1"/>
    <col min="10764" max="10764" width="17.86328125" style="3" customWidth="1"/>
    <col min="10765" max="10765" width="21.265625" style="3" customWidth="1"/>
    <col min="10766" max="10766" width="24.265625" style="3" customWidth="1"/>
    <col min="10767" max="11011" width="11.3984375" style="3"/>
    <col min="11012" max="11012" width="5.73046875" style="3" customWidth="1"/>
    <col min="11013" max="11013" width="54" style="3" customWidth="1"/>
    <col min="11014" max="11014" width="16.265625" style="3" bestFit="1" customWidth="1"/>
    <col min="11015" max="11015" width="14.3984375" style="3" bestFit="1" customWidth="1"/>
    <col min="11016" max="11017" width="16.3984375" style="3" bestFit="1" customWidth="1"/>
    <col min="11018" max="11018" width="10" style="3" bestFit="1" customWidth="1"/>
    <col min="11019" max="11019" width="16.73046875" style="3" customWidth="1"/>
    <col min="11020" max="11020" width="17.86328125" style="3" customWidth="1"/>
    <col min="11021" max="11021" width="21.265625" style="3" customWidth="1"/>
    <col min="11022" max="11022" width="24.265625" style="3" customWidth="1"/>
    <col min="11023" max="11267" width="11.3984375" style="3"/>
    <col min="11268" max="11268" width="5.73046875" style="3" customWidth="1"/>
    <col min="11269" max="11269" width="54" style="3" customWidth="1"/>
    <col min="11270" max="11270" width="16.265625" style="3" bestFit="1" customWidth="1"/>
    <col min="11271" max="11271" width="14.3984375" style="3" bestFit="1" customWidth="1"/>
    <col min="11272" max="11273" width="16.3984375" style="3" bestFit="1" customWidth="1"/>
    <col min="11274" max="11274" width="10" style="3" bestFit="1" customWidth="1"/>
    <col min="11275" max="11275" width="16.73046875" style="3" customWidth="1"/>
    <col min="11276" max="11276" width="17.86328125" style="3" customWidth="1"/>
    <col min="11277" max="11277" width="21.265625" style="3" customWidth="1"/>
    <col min="11278" max="11278" width="24.265625" style="3" customWidth="1"/>
    <col min="11279" max="11523" width="11.3984375" style="3"/>
    <col min="11524" max="11524" width="5.73046875" style="3" customWidth="1"/>
    <col min="11525" max="11525" width="54" style="3" customWidth="1"/>
    <col min="11526" max="11526" width="16.265625" style="3" bestFit="1" customWidth="1"/>
    <col min="11527" max="11527" width="14.3984375" style="3" bestFit="1" customWidth="1"/>
    <col min="11528" max="11529" width="16.3984375" style="3" bestFit="1" customWidth="1"/>
    <col min="11530" max="11530" width="10" style="3" bestFit="1" customWidth="1"/>
    <col min="11531" max="11531" width="16.73046875" style="3" customWidth="1"/>
    <col min="11532" max="11532" width="17.86328125" style="3" customWidth="1"/>
    <col min="11533" max="11533" width="21.265625" style="3" customWidth="1"/>
    <col min="11534" max="11534" width="24.265625" style="3" customWidth="1"/>
    <col min="11535" max="11779" width="11.3984375" style="3"/>
    <col min="11780" max="11780" width="5.73046875" style="3" customWidth="1"/>
    <col min="11781" max="11781" width="54" style="3" customWidth="1"/>
    <col min="11782" max="11782" width="16.265625" style="3" bestFit="1" customWidth="1"/>
    <col min="11783" max="11783" width="14.3984375" style="3" bestFit="1" customWidth="1"/>
    <col min="11784" max="11785" width="16.3984375" style="3" bestFit="1" customWidth="1"/>
    <col min="11786" max="11786" width="10" style="3" bestFit="1" customWidth="1"/>
    <col min="11787" max="11787" width="16.73046875" style="3" customWidth="1"/>
    <col min="11788" max="11788" width="17.86328125" style="3" customWidth="1"/>
    <col min="11789" max="11789" width="21.265625" style="3" customWidth="1"/>
    <col min="11790" max="11790" width="24.265625" style="3" customWidth="1"/>
    <col min="11791" max="12035" width="11.3984375" style="3"/>
    <col min="12036" max="12036" width="5.73046875" style="3" customWidth="1"/>
    <col min="12037" max="12037" width="54" style="3" customWidth="1"/>
    <col min="12038" max="12038" width="16.265625" style="3" bestFit="1" customWidth="1"/>
    <col min="12039" max="12039" width="14.3984375" style="3" bestFit="1" customWidth="1"/>
    <col min="12040" max="12041" width="16.3984375" style="3" bestFit="1" customWidth="1"/>
    <col min="12042" max="12042" width="10" style="3" bestFit="1" customWidth="1"/>
    <col min="12043" max="12043" width="16.73046875" style="3" customWidth="1"/>
    <col min="12044" max="12044" width="17.86328125" style="3" customWidth="1"/>
    <col min="12045" max="12045" width="21.265625" style="3" customWidth="1"/>
    <col min="12046" max="12046" width="24.265625" style="3" customWidth="1"/>
    <col min="12047" max="12291" width="11.3984375" style="3"/>
    <col min="12292" max="12292" width="5.73046875" style="3" customWidth="1"/>
    <col min="12293" max="12293" width="54" style="3" customWidth="1"/>
    <col min="12294" max="12294" width="16.265625" style="3" bestFit="1" customWidth="1"/>
    <col min="12295" max="12295" width="14.3984375" style="3" bestFit="1" customWidth="1"/>
    <col min="12296" max="12297" width="16.3984375" style="3" bestFit="1" customWidth="1"/>
    <col min="12298" max="12298" width="10" style="3" bestFit="1" customWidth="1"/>
    <col min="12299" max="12299" width="16.73046875" style="3" customWidth="1"/>
    <col min="12300" max="12300" width="17.86328125" style="3" customWidth="1"/>
    <col min="12301" max="12301" width="21.265625" style="3" customWidth="1"/>
    <col min="12302" max="12302" width="24.265625" style="3" customWidth="1"/>
    <col min="12303" max="12547" width="11.3984375" style="3"/>
    <col min="12548" max="12548" width="5.73046875" style="3" customWidth="1"/>
    <col min="12549" max="12549" width="54" style="3" customWidth="1"/>
    <col min="12550" max="12550" width="16.265625" style="3" bestFit="1" customWidth="1"/>
    <col min="12551" max="12551" width="14.3984375" style="3" bestFit="1" customWidth="1"/>
    <col min="12552" max="12553" width="16.3984375" style="3" bestFit="1" customWidth="1"/>
    <col min="12554" max="12554" width="10" style="3" bestFit="1" customWidth="1"/>
    <col min="12555" max="12555" width="16.73046875" style="3" customWidth="1"/>
    <col min="12556" max="12556" width="17.86328125" style="3" customWidth="1"/>
    <col min="12557" max="12557" width="21.265625" style="3" customWidth="1"/>
    <col min="12558" max="12558" width="24.265625" style="3" customWidth="1"/>
    <col min="12559" max="12803" width="11.3984375" style="3"/>
    <col min="12804" max="12804" width="5.73046875" style="3" customWidth="1"/>
    <col min="12805" max="12805" width="54" style="3" customWidth="1"/>
    <col min="12806" max="12806" width="16.265625" style="3" bestFit="1" customWidth="1"/>
    <col min="12807" max="12807" width="14.3984375" style="3" bestFit="1" customWidth="1"/>
    <col min="12808" max="12809" width="16.3984375" style="3" bestFit="1" customWidth="1"/>
    <col min="12810" max="12810" width="10" style="3" bestFit="1" customWidth="1"/>
    <col min="12811" max="12811" width="16.73046875" style="3" customWidth="1"/>
    <col min="12812" max="12812" width="17.86328125" style="3" customWidth="1"/>
    <col min="12813" max="12813" width="21.265625" style="3" customWidth="1"/>
    <col min="12814" max="12814" width="24.265625" style="3" customWidth="1"/>
    <col min="12815" max="13059" width="11.3984375" style="3"/>
    <col min="13060" max="13060" width="5.73046875" style="3" customWidth="1"/>
    <col min="13061" max="13061" width="54" style="3" customWidth="1"/>
    <col min="13062" max="13062" width="16.265625" style="3" bestFit="1" customWidth="1"/>
    <col min="13063" max="13063" width="14.3984375" style="3" bestFit="1" customWidth="1"/>
    <col min="13064" max="13065" width="16.3984375" style="3" bestFit="1" customWidth="1"/>
    <col min="13066" max="13066" width="10" style="3" bestFit="1" customWidth="1"/>
    <col min="13067" max="13067" width="16.73046875" style="3" customWidth="1"/>
    <col min="13068" max="13068" width="17.86328125" style="3" customWidth="1"/>
    <col min="13069" max="13069" width="21.265625" style="3" customWidth="1"/>
    <col min="13070" max="13070" width="24.265625" style="3" customWidth="1"/>
    <col min="13071" max="13315" width="11.3984375" style="3"/>
    <col min="13316" max="13316" width="5.73046875" style="3" customWidth="1"/>
    <col min="13317" max="13317" width="54" style="3" customWidth="1"/>
    <col min="13318" max="13318" width="16.265625" style="3" bestFit="1" customWidth="1"/>
    <col min="13319" max="13319" width="14.3984375" style="3" bestFit="1" customWidth="1"/>
    <col min="13320" max="13321" width="16.3984375" style="3" bestFit="1" customWidth="1"/>
    <col min="13322" max="13322" width="10" style="3" bestFit="1" customWidth="1"/>
    <col min="13323" max="13323" width="16.73046875" style="3" customWidth="1"/>
    <col min="13324" max="13324" width="17.86328125" style="3" customWidth="1"/>
    <col min="13325" max="13325" width="21.265625" style="3" customWidth="1"/>
    <col min="13326" max="13326" width="24.265625" style="3" customWidth="1"/>
    <col min="13327" max="13571" width="11.3984375" style="3"/>
    <col min="13572" max="13572" width="5.73046875" style="3" customWidth="1"/>
    <col min="13573" max="13573" width="54" style="3" customWidth="1"/>
    <col min="13574" max="13574" width="16.265625" style="3" bestFit="1" customWidth="1"/>
    <col min="13575" max="13575" width="14.3984375" style="3" bestFit="1" customWidth="1"/>
    <col min="13576" max="13577" width="16.3984375" style="3" bestFit="1" customWidth="1"/>
    <col min="13578" max="13578" width="10" style="3" bestFit="1" customWidth="1"/>
    <col min="13579" max="13579" width="16.73046875" style="3" customWidth="1"/>
    <col min="13580" max="13580" width="17.86328125" style="3" customWidth="1"/>
    <col min="13581" max="13581" width="21.265625" style="3" customWidth="1"/>
    <col min="13582" max="13582" width="24.265625" style="3" customWidth="1"/>
    <col min="13583" max="13827" width="11.3984375" style="3"/>
    <col min="13828" max="13828" width="5.73046875" style="3" customWidth="1"/>
    <col min="13829" max="13829" width="54" style="3" customWidth="1"/>
    <col min="13830" max="13830" width="16.265625" style="3" bestFit="1" customWidth="1"/>
    <col min="13831" max="13831" width="14.3984375" style="3" bestFit="1" customWidth="1"/>
    <col min="13832" max="13833" width="16.3984375" style="3" bestFit="1" customWidth="1"/>
    <col min="13834" max="13834" width="10" style="3" bestFit="1" customWidth="1"/>
    <col min="13835" max="13835" width="16.73046875" style="3" customWidth="1"/>
    <col min="13836" max="13836" width="17.86328125" style="3" customWidth="1"/>
    <col min="13837" max="13837" width="21.265625" style="3" customWidth="1"/>
    <col min="13838" max="13838" width="24.265625" style="3" customWidth="1"/>
    <col min="13839" max="14083" width="11.3984375" style="3"/>
    <col min="14084" max="14084" width="5.73046875" style="3" customWidth="1"/>
    <col min="14085" max="14085" width="54" style="3" customWidth="1"/>
    <col min="14086" max="14086" width="16.265625" style="3" bestFit="1" customWidth="1"/>
    <col min="14087" max="14087" width="14.3984375" style="3" bestFit="1" customWidth="1"/>
    <col min="14088" max="14089" width="16.3984375" style="3" bestFit="1" customWidth="1"/>
    <col min="14090" max="14090" width="10" style="3" bestFit="1" customWidth="1"/>
    <col min="14091" max="14091" width="16.73046875" style="3" customWidth="1"/>
    <col min="14092" max="14092" width="17.86328125" style="3" customWidth="1"/>
    <col min="14093" max="14093" width="21.265625" style="3" customWidth="1"/>
    <col min="14094" max="14094" width="24.265625" style="3" customWidth="1"/>
    <col min="14095" max="14339" width="11.3984375" style="3"/>
    <col min="14340" max="14340" width="5.73046875" style="3" customWidth="1"/>
    <col min="14341" max="14341" width="54" style="3" customWidth="1"/>
    <col min="14342" max="14342" width="16.265625" style="3" bestFit="1" customWidth="1"/>
    <col min="14343" max="14343" width="14.3984375" style="3" bestFit="1" customWidth="1"/>
    <col min="14344" max="14345" width="16.3984375" style="3" bestFit="1" customWidth="1"/>
    <col min="14346" max="14346" width="10" style="3" bestFit="1" customWidth="1"/>
    <col min="14347" max="14347" width="16.73046875" style="3" customWidth="1"/>
    <col min="14348" max="14348" width="17.86328125" style="3" customWidth="1"/>
    <col min="14349" max="14349" width="21.265625" style="3" customWidth="1"/>
    <col min="14350" max="14350" width="24.265625" style="3" customWidth="1"/>
    <col min="14351" max="14595" width="11.3984375" style="3"/>
    <col min="14596" max="14596" width="5.73046875" style="3" customWidth="1"/>
    <col min="14597" max="14597" width="54" style="3" customWidth="1"/>
    <col min="14598" max="14598" width="16.265625" style="3" bestFit="1" customWidth="1"/>
    <col min="14599" max="14599" width="14.3984375" style="3" bestFit="1" customWidth="1"/>
    <col min="14600" max="14601" width="16.3984375" style="3" bestFit="1" customWidth="1"/>
    <col min="14602" max="14602" width="10" style="3" bestFit="1" customWidth="1"/>
    <col min="14603" max="14603" width="16.73046875" style="3" customWidth="1"/>
    <col min="14604" max="14604" width="17.86328125" style="3" customWidth="1"/>
    <col min="14605" max="14605" width="21.265625" style="3" customWidth="1"/>
    <col min="14606" max="14606" width="24.265625" style="3" customWidth="1"/>
    <col min="14607" max="14851" width="11.3984375" style="3"/>
    <col min="14852" max="14852" width="5.73046875" style="3" customWidth="1"/>
    <col min="14853" max="14853" width="54" style="3" customWidth="1"/>
    <col min="14854" max="14854" width="16.265625" style="3" bestFit="1" customWidth="1"/>
    <col min="14855" max="14855" width="14.3984375" style="3" bestFit="1" customWidth="1"/>
    <col min="14856" max="14857" width="16.3984375" style="3" bestFit="1" customWidth="1"/>
    <col min="14858" max="14858" width="10" style="3" bestFit="1" customWidth="1"/>
    <col min="14859" max="14859" width="16.73046875" style="3" customWidth="1"/>
    <col min="14860" max="14860" width="17.86328125" style="3" customWidth="1"/>
    <col min="14861" max="14861" width="21.265625" style="3" customWidth="1"/>
    <col min="14862" max="14862" width="24.265625" style="3" customWidth="1"/>
    <col min="14863" max="15107" width="11.3984375" style="3"/>
    <col min="15108" max="15108" width="5.73046875" style="3" customWidth="1"/>
    <col min="15109" max="15109" width="54" style="3" customWidth="1"/>
    <col min="15110" max="15110" width="16.265625" style="3" bestFit="1" customWidth="1"/>
    <col min="15111" max="15111" width="14.3984375" style="3" bestFit="1" customWidth="1"/>
    <col min="15112" max="15113" width="16.3984375" style="3" bestFit="1" customWidth="1"/>
    <col min="15114" max="15114" width="10" style="3" bestFit="1" customWidth="1"/>
    <col min="15115" max="15115" width="16.73046875" style="3" customWidth="1"/>
    <col min="15116" max="15116" width="17.86328125" style="3" customWidth="1"/>
    <col min="15117" max="15117" width="21.265625" style="3" customWidth="1"/>
    <col min="15118" max="15118" width="24.265625" style="3" customWidth="1"/>
    <col min="15119" max="15363" width="11.3984375" style="3"/>
    <col min="15364" max="15364" width="5.73046875" style="3" customWidth="1"/>
    <col min="15365" max="15365" width="54" style="3" customWidth="1"/>
    <col min="15366" max="15366" width="16.265625" style="3" bestFit="1" customWidth="1"/>
    <col min="15367" max="15367" width="14.3984375" style="3" bestFit="1" customWidth="1"/>
    <col min="15368" max="15369" width="16.3984375" style="3" bestFit="1" customWidth="1"/>
    <col min="15370" max="15370" width="10" style="3" bestFit="1" customWidth="1"/>
    <col min="15371" max="15371" width="16.73046875" style="3" customWidth="1"/>
    <col min="15372" max="15372" width="17.86328125" style="3" customWidth="1"/>
    <col min="15373" max="15373" width="21.265625" style="3" customWidth="1"/>
    <col min="15374" max="15374" width="24.265625" style="3" customWidth="1"/>
    <col min="15375" max="15619" width="11.3984375" style="3"/>
    <col min="15620" max="15620" width="5.73046875" style="3" customWidth="1"/>
    <col min="15621" max="15621" width="54" style="3" customWidth="1"/>
    <col min="15622" max="15622" width="16.265625" style="3" bestFit="1" customWidth="1"/>
    <col min="15623" max="15623" width="14.3984375" style="3" bestFit="1" customWidth="1"/>
    <col min="15624" max="15625" width="16.3984375" style="3" bestFit="1" customWidth="1"/>
    <col min="15626" max="15626" width="10" style="3" bestFit="1" customWidth="1"/>
    <col min="15627" max="15627" width="16.73046875" style="3" customWidth="1"/>
    <col min="15628" max="15628" width="17.86328125" style="3" customWidth="1"/>
    <col min="15629" max="15629" width="21.265625" style="3" customWidth="1"/>
    <col min="15630" max="15630" width="24.265625" style="3" customWidth="1"/>
    <col min="15631" max="15875" width="11.3984375" style="3"/>
    <col min="15876" max="15876" width="5.73046875" style="3" customWidth="1"/>
    <col min="15877" max="15877" width="54" style="3" customWidth="1"/>
    <col min="15878" max="15878" width="16.265625" style="3" bestFit="1" customWidth="1"/>
    <col min="15879" max="15879" width="14.3984375" style="3" bestFit="1" customWidth="1"/>
    <col min="15880" max="15881" width="16.3984375" style="3" bestFit="1" customWidth="1"/>
    <col min="15882" max="15882" width="10" style="3" bestFit="1" customWidth="1"/>
    <col min="15883" max="15883" width="16.73046875" style="3" customWidth="1"/>
    <col min="15884" max="15884" width="17.86328125" style="3" customWidth="1"/>
    <col min="15885" max="15885" width="21.265625" style="3" customWidth="1"/>
    <col min="15886" max="15886" width="24.265625" style="3" customWidth="1"/>
    <col min="15887" max="16131" width="11.3984375" style="3"/>
    <col min="16132" max="16132" width="5.73046875" style="3" customWidth="1"/>
    <col min="16133" max="16133" width="54" style="3" customWidth="1"/>
    <col min="16134" max="16134" width="16.265625" style="3" bestFit="1" customWidth="1"/>
    <col min="16135" max="16135" width="14.3984375" style="3" bestFit="1" customWidth="1"/>
    <col min="16136" max="16137" width="16.3984375" style="3" bestFit="1" customWidth="1"/>
    <col min="16138" max="16138" width="10" style="3" bestFit="1" customWidth="1"/>
    <col min="16139" max="16139" width="16.73046875" style="3" customWidth="1"/>
    <col min="16140" max="16140" width="17.86328125" style="3" customWidth="1"/>
    <col min="16141" max="16141" width="21.265625" style="3" customWidth="1"/>
    <col min="16142" max="16142" width="24.265625" style="3" customWidth="1"/>
    <col min="16143" max="16384" width="11.3984375" style="3"/>
  </cols>
  <sheetData>
    <row r="1" spans="1:26" ht="9.4" customHeight="1" x14ac:dyDescent="0.45">
      <c r="B1" s="232"/>
      <c r="C1" s="232"/>
      <c r="D1" s="232"/>
      <c r="E1" s="232"/>
      <c r="F1" s="233"/>
      <c r="G1" s="1"/>
      <c r="H1" s="1"/>
    </row>
    <row r="2" spans="1:26" s="7" customFormat="1" ht="17.25" customHeight="1" thickBot="1" x14ac:dyDescent="0.5">
      <c r="A2" s="5"/>
      <c r="B2" s="234"/>
      <c r="C2" s="234"/>
      <c r="D2" s="234"/>
      <c r="E2" s="234"/>
      <c r="F2" s="235"/>
      <c r="G2" s="235"/>
      <c r="H2" s="235"/>
      <c r="I2" s="236"/>
      <c r="J2" s="236"/>
      <c r="K2" s="236"/>
      <c r="L2" s="236"/>
      <c r="M2" s="236"/>
      <c r="N2" s="6"/>
    </row>
    <row r="3" spans="1:26" s="8" customFormat="1" ht="42" customHeight="1" thickBot="1" x14ac:dyDescent="0.5">
      <c r="A3" s="62"/>
      <c r="B3" s="147" t="s">
        <v>169</v>
      </c>
      <c r="C3" s="239" t="s">
        <v>70</v>
      </c>
      <c r="D3" s="241"/>
      <c r="E3" s="189"/>
      <c r="F3" s="239" t="s">
        <v>52</v>
      </c>
      <c r="G3" s="240"/>
      <c r="H3" s="240"/>
      <c r="I3" s="240"/>
      <c r="J3" s="240"/>
      <c r="K3" s="241"/>
      <c r="L3" s="237" t="s">
        <v>0</v>
      </c>
      <c r="M3" s="238"/>
      <c r="N3" s="146" t="s">
        <v>1</v>
      </c>
    </row>
    <row r="4" spans="1:26" s="8" customFormat="1" ht="62.25" customHeight="1" thickBot="1" x14ac:dyDescent="0.5">
      <c r="A4" s="135" t="s">
        <v>19</v>
      </c>
      <c r="B4" s="140" t="s">
        <v>63</v>
      </c>
      <c r="C4" s="140" t="s">
        <v>72</v>
      </c>
      <c r="D4" s="140" t="s">
        <v>71</v>
      </c>
      <c r="E4" s="140" t="s">
        <v>87</v>
      </c>
      <c r="F4" s="141" t="s">
        <v>3</v>
      </c>
      <c r="G4" s="141" t="s">
        <v>4</v>
      </c>
      <c r="H4" s="141" t="s">
        <v>5</v>
      </c>
      <c r="I4" s="142" t="s">
        <v>6</v>
      </c>
      <c r="J4" s="143" t="s">
        <v>7</v>
      </c>
      <c r="K4" s="141" t="s">
        <v>8</v>
      </c>
      <c r="L4" s="141" t="s">
        <v>53</v>
      </c>
      <c r="M4" s="145" t="s">
        <v>54</v>
      </c>
      <c r="N4" s="144" t="s">
        <v>55</v>
      </c>
    </row>
    <row r="5" spans="1:26" ht="18.399999999999999" customHeight="1" x14ac:dyDescent="0.45">
      <c r="A5" s="63"/>
      <c r="B5" s="136" t="s">
        <v>10</v>
      </c>
      <c r="C5" s="9"/>
      <c r="D5" s="9"/>
      <c r="E5" s="9"/>
      <c r="F5" s="9"/>
      <c r="G5" s="137"/>
      <c r="H5" s="137"/>
      <c r="I5" s="11"/>
      <c r="J5" s="9"/>
      <c r="K5" s="138" t="s">
        <v>11</v>
      </c>
      <c r="L5" s="12"/>
      <c r="M5" s="13"/>
      <c r="N5" s="139"/>
    </row>
    <row r="6" spans="1:26" s="16" customFormat="1" ht="21" customHeight="1" x14ac:dyDescent="0.45">
      <c r="A6" s="230">
        <v>1</v>
      </c>
      <c r="B6" s="214" t="s">
        <v>90</v>
      </c>
      <c r="C6" s="194">
        <v>1</v>
      </c>
      <c r="D6" s="194">
        <v>3</v>
      </c>
      <c r="E6" s="194">
        <v>3</v>
      </c>
      <c r="F6" s="196" t="s">
        <v>65</v>
      </c>
      <c r="G6" s="196" t="s">
        <v>64</v>
      </c>
      <c r="H6" s="209">
        <f>'[1]Goal 2'!$I$1280+'[1]Goal 2'!$I$1281+'[1]Goal 2'!$I$1291+'[1]Goal 2'!$I$1295</f>
        <v>17050</v>
      </c>
      <c r="I6" s="209">
        <f>H6/1.388592</f>
        <v>12278.624678811342</v>
      </c>
      <c r="J6" s="196"/>
      <c r="K6" s="14" t="s">
        <v>13</v>
      </c>
      <c r="L6" s="107"/>
      <c r="M6" s="107"/>
      <c r="N6" s="64" t="s">
        <v>171</v>
      </c>
    </row>
    <row r="7" spans="1:26" s="16" customFormat="1" ht="18.75" customHeight="1" x14ac:dyDescent="0.45">
      <c r="A7" s="231"/>
      <c r="B7" s="215"/>
      <c r="C7" s="195"/>
      <c r="D7" s="195"/>
      <c r="E7" s="195"/>
      <c r="F7" s="197"/>
      <c r="G7" s="197"/>
      <c r="H7" s="209"/>
      <c r="I7" s="209"/>
      <c r="J7" s="197"/>
      <c r="K7" s="17" t="s">
        <v>14</v>
      </c>
      <c r="L7" s="107"/>
      <c r="M7" s="22"/>
      <c r="N7" s="64"/>
    </row>
    <row r="8" spans="1:26" s="16" customFormat="1" ht="13.5" customHeight="1" x14ac:dyDescent="0.45">
      <c r="A8" s="65"/>
      <c r="B8" s="163"/>
      <c r="C8" s="10"/>
      <c r="D8" s="10"/>
      <c r="E8" s="10"/>
      <c r="F8" s="18"/>
      <c r="G8" s="18"/>
      <c r="H8" s="19"/>
      <c r="I8" s="19"/>
      <c r="J8" s="18"/>
      <c r="K8" s="18"/>
      <c r="L8" s="18"/>
      <c r="M8" s="18"/>
      <c r="N8" s="66"/>
    </row>
    <row r="9" spans="1:26" s="16" customFormat="1" x14ac:dyDescent="0.45">
      <c r="A9" s="230">
        <v>2</v>
      </c>
      <c r="B9" s="210" t="s">
        <v>91</v>
      </c>
      <c r="C9" s="194">
        <v>1</v>
      </c>
      <c r="D9" s="194">
        <v>2</v>
      </c>
      <c r="E9" s="194">
        <v>3</v>
      </c>
      <c r="F9" s="196" t="s">
        <v>65</v>
      </c>
      <c r="G9" s="196" t="s">
        <v>64</v>
      </c>
      <c r="H9" s="209">
        <f>'[1]Goal 2'!$I$1346+'[1]Goal 2'!$I$1347+'[1]Goal 2'!$I$1361+'[1]Goal 2'!$I$1362+'[1]Goal 2'!$I$1357</f>
        <v>10730</v>
      </c>
      <c r="I9" s="209">
        <f>H9/1.388592</f>
        <v>7727.251777339924</v>
      </c>
      <c r="J9" s="196"/>
      <c r="K9" s="15" t="s">
        <v>13</v>
      </c>
      <c r="L9" s="107"/>
      <c r="M9" s="107"/>
      <c r="N9" s="64" t="s">
        <v>171</v>
      </c>
    </row>
    <row r="10" spans="1:26" s="16" customFormat="1" ht="24.75" customHeight="1" x14ac:dyDescent="0.45">
      <c r="A10" s="231"/>
      <c r="B10" s="211"/>
      <c r="C10" s="195"/>
      <c r="D10" s="195"/>
      <c r="E10" s="195"/>
      <c r="F10" s="197"/>
      <c r="G10" s="197"/>
      <c r="H10" s="209"/>
      <c r="I10" s="209"/>
      <c r="J10" s="197"/>
      <c r="K10" s="17" t="s">
        <v>14</v>
      </c>
      <c r="L10" s="56"/>
      <c r="M10" s="22"/>
      <c r="N10" s="64"/>
    </row>
    <row r="11" spans="1:26" ht="15" customHeight="1" x14ac:dyDescent="0.45">
      <c r="A11" s="67"/>
      <c r="B11" s="164"/>
      <c r="C11" s="10"/>
      <c r="D11" s="10"/>
      <c r="E11" s="10"/>
      <c r="F11" s="20"/>
      <c r="G11" s="20"/>
      <c r="H11" s="21"/>
      <c r="I11" s="20"/>
      <c r="J11" s="20"/>
      <c r="K11" s="20"/>
      <c r="L11" s="20"/>
      <c r="M11" s="20"/>
      <c r="N11" s="68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" customHeight="1" x14ac:dyDescent="0.45">
      <c r="A12" s="230">
        <v>3</v>
      </c>
      <c r="B12" s="228" t="s">
        <v>69</v>
      </c>
      <c r="C12" s="194">
        <v>3</v>
      </c>
      <c r="D12" s="194">
        <v>4</v>
      </c>
      <c r="E12" s="194">
        <v>1</v>
      </c>
      <c r="F12" s="196" t="s">
        <v>65</v>
      </c>
      <c r="G12" s="196" t="s">
        <v>64</v>
      </c>
      <c r="H12" s="209">
        <v>31404</v>
      </c>
      <c r="I12" s="209">
        <f>H12/1.388592</f>
        <v>22615.714335096269</v>
      </c>
      <c r="J12" s="196"/>
      <c r="K12" s="14" t="s">
        <v>13</v>
      </c>
      <c r="L12" s="160"/>
      <c r="M12" s="160"/>
      <c r="N12" s="64" t="s">
        <v>171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6.25" customHeight="1" x14ac:dyDescent="0.45">
      <c r="A13" s="231"/>
      <c r="B13" s="229"/>
      <c r="C13" s="195"/>
      <c r="D13" s="195"/>
      <c r="E13" s="195"/>
      <c r="F13" s="197"/>
      <c r="G13" s="197"/>
      <c r="H13" s="209"/>
      <c r="I13" s="209"/>
      <c r="J13" s="197"/>
      <c r="K13" s="17" t="s">
        <v>14</v>
      </c>
      <c r="L13" s="160"/>
      <c r="M13" s="22"/>
      <c r="N13" s="64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5" customHeight="1" x14ac:dyDescent="0.45">
      <c r="A14" s="148"/>
      <c r="B14" s="164"/>
      <c r="C14" s="10"/>
      <c r="D14" s="10"/>
      <c r="E14" s="137"/>
      <c r="F14" s="161"/>
      <c r="G14" s="20"/>
      <c r="H14" s="21"/>
      <c r="I14" s="20"/>
      <c r="J14" s="20"/>
      <c r="K14" s="20"/>
      <c r="L14" s="20"/>
      <c r="M14" s="162"/>
      <c r="N14" s="68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5" customHeight="1" x14ac:dyDescent="0.45">
      <c r="A15" s="230">
        <v>4</v>
      </c>
      <c r="B15" s="226" t="s">
        <v>97</v>
      </c>
      <c r="C15" s="194">
        <v>0</v>
      </c>
      <c r="D15" s="194">
        <v>5</v>
      </c>
      <c r="E15" s="194">
        <v>3</v>
      </c>
      <c r="F15" s="196" t="s">
        <v>65</v>
      </c>
      <c r="G15" s="196" t="s">
        <v>64</v>
      </c>
      <c r="H15" s="209">
        <v>10344</v>
      </c>
      <c r="I15" s="209">
        <f>H15/1.388592</f>
        <v>7449.272356458916</v>
      </c>
      <c r="J15" s="196"/>
      <c r="K15" s="14" t="s">
        <v>13</v>
      </c>
      <c r="L15" s="160"/>
      <c r="M15" s="160"/>
      <c r="N15" s="64" t="s">
        <v>171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3.25" customHeight="1" x14ac:dyDescent="0.45">
      <c r="A16" s="231"/>
      <c r="B16" s="227"/>
      <c r="C16" s="195"/>
      <c r="D16" s="195"/>
      <c r="E16" s="195"/>
      <c r="F16" s="197"/>
      <c r="G16" s="197"/>
      <c r="H16" s="209"/>
      <c r="I16" s="209"/>
      <c r="J16" s="197"/>
      <c r="K16" s="17" t="s">
        <v>14</v>
      </c>
      <c r="L16" s="160"/>
      <c r="M16" s="22"/>
      <c r="N16" s="6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5" customHeight="1" x14ac:dyDescent="0.45">
      <c r="A17" s="148"/>
      <c r="B17" s="164" t="s">
        <v>73</v>
      </c>
      <c r="C17" s="10"/>
      <c r="D17" s="10"/>
      <c r="E17" s="137"/>
      <c r="F17" s="161"/>
      <c r="G17" s="20"/>
      <c r="H17" s="21"/>
      <c r="I17" s="20"/>
      <c r="J17" s="20"/>
      <c r="K17" s="20"/>
      <c r="L17" s="20"/>
      <c r="M17" s="162"/>
      <c r="N17" s="68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5" customHeight="1" x14ac:dyDescent="0.45">
      <c r="A18" s="242">
        <v>5</v>
      </c>
      <c r="B18" s="205" t="s">
        <v>99</v>
      </c>
      <c r="C18" s="194">
        <v>0</v>
      </c>
      <c r="D18" s="194">
        <v>2</v>
      </c>
      <c r="E18" s="194">
        <v>5</v>
      </c>
      <c r="F18" s="196" t="s">
        <v>65</v>
      </c>
      <c r="G18" s="196" t="s">
        <v>64</v>
      </c>
      <c r="H18" s="209">
        <v>4000</v>
      </c>
      <c r="I18" s="209">
        <f>H18/1.388592</f>
        <v>2880.6157604249483</v>
      </c>
      <c r="J18" s="196"/>
      <c r="K18" s="14" t="s">
        <v>13</v>
      </c>
      <c r="L18" s="160"/>
      <c r="M18" s="160"/>
      <c r="N18" s="64" t="s">
        <v>171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.75" customHeight="1" x14ac:dyDescent="0.45">
      <c r="A19" s="243"/>
      <c r="B19" s="206"/>
      <c r="C19" s="195"/>
      <c r="D19" s="195"/>
      <c r="E19" s="195"/>
      <c r="F19" s="197"/>
      <c r="G19" s="197"/>
      <c r="H19" s="209"/>
      <c r="I19" s="209"/>
      <c r="J19" s="197"/>
      <c r="K19" s="17" t="s">
        <v>14</v>
      </c>
      <c r="L19" s="160"/>
      <c r="M19" s="22"/>
      <c r="N19" s="64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" customHeight="1" x14ac:dyDescent="0.45">
      <c r="A20" s="148"/>
      <c r="B20" s="164"/>
      <c r="C20" s="10"/>
      <c r="D20" s="10"/>
      <c r="E20" s="137"/>
      <c r="F20" s="161"/>
      <c r="G20" s="20"/>
      <c r="H20" s="21"/>
      <c r="I20" s="20"/>
      <c r="J20" s="20"/>
      <c r="K20" s="20"/>
      <c r="L20" s="20"/>
      <c r="M20" s="162"/>
      <c r="N20" s="68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" customHeight="1" x14ac:dyDescent="0.45">
      <c r="A21" s="230">
        <v>6</v>
      </c>
      <c r="B21" s="203" t="s">
        <v>98</v>
      </c>
      <c r="C21" s="194">
        <v>2</v>
      </c>
      <c r="D21" s="194">
        <v>2</v>
      </c>
      <c r="E21" s="194">
        <v>5</v>
      </c>
      <c r="F21" s="196" t="s">
        <v>65</v>
      </c>
      <c r="G21" s="196" t="s">
        <v>64</v>
      </c>
      <c r="H21" s="209">
        <v>14440</v>
      </c>
      <c r="I21" s="209">
        <f>H21/1.388592</f>
        <v>10399.022895134063</v>
      </c>
      <c r="J21" s="196"/>
      <c r="K21" s="14" t="s">
        <v>13</v>
      </c>
      <c r="L21" s="160"/>
      <c r="M21" s="160"/>
      <c r="N21" s="64" t="s">
        <v>171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" customHeight="1" x14ac:dyDescent="0.45">
      <c r="A22" s="231"/>
      <c r="B22" s="204"/>
      <c r="C22" s="195"/>
      <c r="D22" s="195"/>
      <c r="E22" s="195"/>
      <c r="F22" s="197"/>
      <c r="G22" s="197"/>
      <c r="H22" s="209"/>
      <c r="I22" s="209"/>
      <c r="J22" s="197"/>
      <c r="K22" s="17" t="s">
        <v>14</v>
      </c>
      <c r="L22" s="160"/>
      <c r="M22" s="22"/>
      <c r="N22" s="64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" customHeight="1" x14ac:dyDescent="0.45">
      <c r="A23" s="148"/>
      <c r="B23" s="164"/>
      <c r="C23" s="10"/>
      <c r="D23" s="10"/>
      <c r="E23" s="137"/>
      <c r="F23" s="161"/>
      <c r="G23" s="20"/>
      <c r="H23" s="21"/>
      <c r="I23" s="20"/>
      <c r="J23" s="20"/>
      <c r="K23" s="20"/>
      <c r="L23" s="20"/>
      <c r="M23" s="162"/>
      <c r="N23" s="68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5" customHeight="1" x14ac:dyDescent="0.45">
      <c r="A24" s="230">
        <v>7</v>
      </c>
      <c r="B24" s="224" t="s">
        <v>100</v>
      </c>
      <c r="C24" s="194">
        <v>0</v>
      </c>
      <c r="D24" s="194">
        <v>3</v>
      </c>
      <c r="E24" s="194">
        <v>1</v>
      </c>
      <c r="F24" s="196" t="s">
        <v>74</v>
      </c>
      <c r="G24" s="196" t="s">
        <v>64</v>
      </c>
      <c r="H24" s="209">
        <v>17944</v>
      </c>
      <c r="I24" s="209">
        <f>H24/1.388592</f>
        <v>12922.442301266317</v>
      </c>
      <c r="J24" s="196"/>
      <c r="K24" s="14" t="s">
        <v>13</v>
      </c>
      <c r="L24" s="160"/>
      <c r="M24" s="160"/>
      <c r="N24" s="64" t="s">
        <v>171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" customHeight="1" x14ac:dyDescent="0.45">
      <c r="A25" s="231"/>
      <c r="B25" s="225"/>
      <c r="C25" s="195"/>
      <c r="D25" s="195"/>
      <c r="E25" s="195"/>
      <c r="F25" s="197"/>
      <c r="G25" s="197"/>
      <c r="H25" s="209"/>
      <c r="I25" s="209"/>
      <c r="J25" s="197"/>
      <c r="K25" s="17" t="s">
        <v>14</v>
      </c>
      <c r="L25" s="160"/>
      <c r="M25" s="22"/>
      <c r="N25" s="64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" customHeight="1" x14ac:dyDescent="0.45">
      <c r="A26" s="148"/>
      <c r="B26" s="164"/>
      <c r="C26" s="10"/>
      <c r="D26" s="10"/>
      <c r="E26" s="137"/>
      <c r="F26" s="161"/>
      <c r="G26" s="20"/>
      <c r="H26" s="21"/>
      <c r="I26" s="20"/>
      <c r="J26" s="20"/>
      <c r="K26" s="20"/>
      <c r="L26" s="20"/>
      <c r="M26" s="162"/>
      <c r="N26" s="68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" customHeight="1" x14ac:dyDescent="0.45">
      <c r="A27" s="230">
        <v>8</v>
      </c>
      <c r="B27" s="222" t="s">
        <v>109</v>
      </c>
      <c r="C27" s="194">
        <v>2</v>
      </c>
      <c r="D27" s="194">
        <v>0</v>
      </c>
      <c r="E27" s="194">
        <v>3</v>
      </c>
      <c r="F27" s="196" t="s">
        <v>65</v>
      </c>
      <c r="G27" s="196" t="s">
        <v>64</v>
      </c>
      <c r="H27" s="209">
        <v>8020</v>
      </c>
      <c r="I27" s="209">
        <f>H27/1.388592</f>
        <v>5775.6345996520213</v>
      </c>
      <c r="J27" s="196"/>
      <c r="K27" s="14" t="s">
        <v>13</v>
      </c>
      <c r="L27" s="160"/>
      <c r="M27" s="160"/>
      <c r="N27" s="64" t="s">
        <v>171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30.75" customHeight="1" x14ac:dyDescent="0.45">
      <c r="A28" s="231"/>
      <c r="B28" s="223"/>
      <c r="C28" s="195"/>
      <c r="D28" s="195"/>
      <c r="E28" s="195"/>
      <c r="F28" s="197"/>
      <c r="G28" s="197"/>
      <c r="H28" s="209"/>
      <c r="I28" s="209"/>
      <c r="J28" s="197"/>
      <c r="K28" s="17" t="s">
        <v>14</v>
      </c>
      <c r="L28" s="160"/>
      <c r="M28" s="22"/>
      <c r="N28" s="64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" customHeight="1" x14ac:dyDescent="0.45">
      <c r="A29" s="148"/>
      <c r="B29" s="164"/>
      <c r="C29" s="10"/>
      <c r="D29" s="10"/>
      <c r="E29" s="137"/>
      <c r="F29" s="161"/>
      <c r="G29" s="20"/>
      <c r="H29" s="21"/>
      <c r="I29" s="20"/>
      <c r="J29" s="20"/>
      <c r="K29" s="20"/>
      <c r="L29" s="20"/>
      <c r="M29" s="162"/>
      <c r="N29" s="6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" customHeight="1" x14ac:dyDescent="0.45">
      <c r="A30" s="230">
        <v>9</v>
      </c>
      <c r="B30" s="212" t="s">
        <v>112</v>
      </c>
      <c r="C30" s="194">
        <v>0</v>
      </c>
      <c r="D30" s="194">
        <v>3</v>
      </c>
      <c r="E30" s="194">
        <v>3</v>
      </c>
      <c r="F30" s="196" t="s">
        <v>74</v>
      </c>
      <c r="G30" s="196" t="s">
        <v>64</v>
      </c>
      <c r="H30" s="209">
        <v>23130</v>
      </c>
      <c r="I30" s="209">
        <f>H30/1.388592</f>
        <v>16657.160634657263</v>
      </c>
      <c r="J30" s="196"/>
      <c r="K30" s="14" t="s">
        <v>13</v>
      </c>
      <c r="L30" s="160"/>
      <c r="M30" s="160"/>
      <c r="N30" s="64" t="s">
        <v>171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4.75" customHeight="1" x14ac:dyDescent="0.45">
      <c r="A31" s="231"/>
      <c r="B31" s="213"/>
      <c r="C31" s="195"/>
      <c r="D31" s="195"/>
      <c r="E31" s="195"/>
      <c r="F31" s="197"/>
      <c r="G31" s="197"/>
      <c r="H31" s="209"/>
      <c r="I31" s="209"/>
      <c r="J31" s="197"/>
      <c r="K31" s="17" t="s">
        <v>14</v>
      </c>
      <c r="L31" s="160"/>
      <c r="M31" s="22"/>
      <c r="N31" s="64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" customHeight="1" x14ac:dyDescent="0.45">
      <c r="A32" s="148"/>
      <c r="B32" s="164"/>
      <c r="C32" s="10"/>
      <c r="D32" s="10"/>
      <c r="E32" s="137"/>
      <c r="F32" s="161"/>
      <c r="G32" s="20"/>
      <c r="H32" s="21"/>
      <c r="I32" s="20"/>
      <c r="J32" s="20"/>
      <c r="K32" s="20"/>
      <c r="L32" s="20"/>
      <c r="M32" s="162"/>
      <c r="N32" s="68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" customHeight="1" x14ac:dyDescent="0.45">
      <c r="A33" s="230">
        <v>10</v>
      </c>
      <c r="B33" s="210" t="s">
        <v>119</v>
      </c>
      <c r="C33" s="194">
        <v>3</v>
      </c>
      <c r="D33" s="194">
        <v>3</v>
      </c>
      <c r="E33" s="194">
        <v>6</v>
      </c>
      <c r="F33" s="196" t="s">
        <v>74</v>
      </c>
      <c r="G33" s="196" t="s">
        <v>64</v>
      </c>
      <c r="H33" s="209">
        <v>19032</v>
      </c>
      <c r="I33" s="209">
        <f>H33/1.388592</f>
        <v>13705.969788101904</v>
      </c>
      <c r="J33" s="196"/>
      <c r="K33" s="14" t="s">
        <v>13</v>
      </c>
      <c r="L33" s="160"/>
      <c r="M33" s="160"/>
      <c r="N33" s="64" t="s">
        <v>171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5" customHeight="1" x14ac:dyDescent="0.45">
      <c r="A34" s="231"/>
      <c r="B34" s="211"/>
      <c r="C34" s="195"/>
      <c r="D34" s="195"/>
      <c r="E34" s="195"/>
      <c r="F34" s="197"/>
      <c r="G34" s="197"/>
      <c r="H34" s="209"/>
      <c r="I34" s="209"/>
      <c r="J34" s="197"/>
      <c r="K34" s="17" t="s">
        <v>14</v>
      </c>
      <c r="L34" s="160"/>
      <c r="M34" s="22"/>
      <c r="N34" s="64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" customHeight="1" x14ac:dyDescent="0.45">
      <c r="A35" s="148"/>
      <c r="B35" s="164"/>
      <c r="C35" s="10"/>
      <c r="D35" s="10"/>
      <c r="E35" s="137"/>
      <c r="F35" s="161"/>
      <c r="G35" s="20"/>
      <c r="H35" s="21"/>
      <c r="I35" s="20"/>
      <c r="J35" s="20"/>
      <c r="K35" s="20"/>
      <c r="L35" s="20"/>
      <c r="M35" s="162"/>
      <c r="N35" s="68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5" customHeight="1" x14ac:dyDescent="0.45">
      <c r="A36" s="230">
        <v>11</v>
      </c>
      <c r="B36" s="218" t="s">
        <v>122</v>
      </c>
      <c r="C36" s="194">
        <v>0</v>
      </c>
      <c r="D36" s="194">
        <v>9</v>
      </c>
      <c r="E36" s="194">
        <v>5</v>
      </c>
      <c r="F36" s="196" t="s">
        <v>74</v>
      </c>
      <c r="G36" s="196" t="s">
        <v>64</v>
      </c>
      <c r="H36" s="209">
        <v>18000</v>
      </c>
      <c r="I36" s="209">
        <f>H36/1.388592</f>
        <v>12962.770921912268</v>
      </c>
      <c r="J36" s="196"/>
      <c r="K36" s="14" t="s">
        <v>13</v>
      </c>
      <c r="L36" s="160"/>
      <c r="M36" s="160"/>
      <c r="N36" s="64" t="s">
        <v>171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3.25" customHeight="1" x14ac:dyDescent="0.45">
      <c r="A37" s="231"/>
      <c r="B37" s="219"/>
      <c r="C37" s="195"/>
      <c r="D37" s="195"/>
      <c r="E37" s="195"/>
      <c r="F37" s="197"/>
      <c r="G37" s="197"/>
      <c r="H37" s="209"/>
      <c r="I37" s="209"/>
      <c r="J37" s="197"/>
      <c r="K37" s="17" t="s">
        <v>14</v>
      </c>
      <c r="L37" s="160"/>
      <c r="M37" s="22"/>
      <c r="N37" s="64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" customHeight="1" x14ac:dyDescent="0.45">
      <c r="A38" s="148"/>
      <c r="B38" s="164"/>
      <c r="C38" s="10"/>
      <c r="D38" s="10"/>
      <c r="E38" s="137"/>
      <c r="F38" s="161"/>
      <c r="G38" s="20"/>
      <c r="H38" s="21"/>
      <c r="I38" s="20"/>
      <c r="J38" s="20"/>
      <c r="K38" s="20"/>
      <c r="L38" s="20"/>
      <c r="M38" s="162"/>
      <c r="N38" s="68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" customHeight="1" x14ac:dyDescent="0.45">
      <c r="A39" s="230">
        <v>12</v>
      </c>
      <c r="B39" s="216" t="s">
        <v>124</v>
      </c>
      <c r="C39" s="194">
        <v>4</v>
      </c>
      <c r="D39" s="194">
        <v>4</v>
      </c>
      <c r="E39" s="194">
        <v>4</v>
      </c>
      <c r="F39" s="196" t="s">
        <v>65</v>
      </c>
      <c r="G39" s="196" t="s">
        <v>64</v>
      </c>
      <c r="H39" s="209">
        <v>11200</v>
      </c>
      <c r="I39" s="209">
        <f>H39/1.388592</f>
        <v>8065.7241291898554</v>
      </c>
      <c r="J39" s="196"/>
      <c r="K39" s="14" t="s">
        <v>13</v>
      </c>
      <c r="L39" s="160"/>
      <c r="M39" s="160"/>
      <c r="N39" s="64" t="s">
        <v>171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7" customHeight="1" x14ac:dyDescent="0.45">
      <c r="A40" s="231"/>
      <c r="B40" s="217"/>
      <c r="C40" s="195"/>
      <c r="D40" s="195"/>
      <c r="E40" s="195"/>
      <c r="F40" s="197"/>
      <c r="G40" s="197"/>
      <c r="H40" s="209"/>
      <c r="I40" s="209"/>
      <c r="J40" s="197"/>
      <c r="K40" s="17" t="s">
        <v>14</v>
      </c>
      <c r="L40" s="160"/>
      <c r="M40" s="22"/>
      <c r="N40" s="64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" customHeight="1" x14ac:dyDescent="0.45">
      <c r="A41" s="148"/>
      <c r="B41" s="164"/>
      <c r="C41" s="10"/>
      <c r="D41" s="10"/>
      <c r="E41" s="137"/>
      <c r="F41" s="161"/>
      <c r="G41" s="20"/>
      <c r="H41" s="21"/>
      <c r="I41" s="20"/>
      <c r="J41" s="20"/>
      <c r="K41" s="20"/>
      <c r="L41" s="20"/>
      <c r="M41" s="162"/>
      <c r="N41" s="68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" customHeight="1" x14ac:dyDescent="0.45">
      <c r="A42" s="230">
        <v>13</v>
      </c>
      <c r="B42" s="214" t="s">
        <v>125</v>
      </c>
      <c r="C42" s="194">
        <v>3</v>
      </c>
      <c r="D42" s="194">
        <v>3</v>
      </c>
      <c r="E42" s="194">
        <v>3</v>
      </c>
      <c r="F42" s="196" t="s">
        <v>65</v>
      </c>
      <c r="G42" s="196" t="s">
        <v>64</v>
      </c>
      <c r="H42" s="209">
        <v>14160</v>
      </c>
      <c r="I42" s="209">
        <f>H42/1.388592</f>
        <v>10197.379791904317</v>
      </c>
      <c r="J42" s="196"/>
      <c r="K42" s="14" t="s">
        <v>13</v>
      </c>
      <c r="L42" s="160"/>
      <c r="M42" s="160"/>
      <c r="N42" s="64" t="s">
        <v>171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7" customHeight="1" x14ac:dyDescent="0.45">
      <c r="A43" s="231"/>
      <c r="B43" s="215"/>
      <c r="C43" s="195"/>
      <c r="D43" s="195"/>
      <c r="E43" s="195"/>
      <c r="F43" s="197"/>
      <c r="G43" s="197"/>
      <c r="H43" s="209"/>
      <c r="I43" s="209"/>
      <c r="J43" s="197"/>
      <c r="K43" s="17" t="s">
        <v>14</v>
      </c>
      <c r="L43" s="160"/>
      <c r="M43" s="22"/>
      <c r="N43" s="64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" customHeight="1" x14ac:dyDescent="0.45">
      <c r="A44" s="148"/>
      <c r="B44" s="164"/>
      <c r="C44" s="10"/>
      <c r="D44" s="10"/>
      <c r="E44" s="137"/>
      <c r="F44" s="161"/>
      <c r="G44" s="20"/>
      <c r="H44" s="21"/>
      <c r="I44" s="20"/>
      <c r="J44" s="20"/>
      <c r="K44" s="20"/>
      <c r="L44" s="20"/>
      <c r="M44" s="162"/>
      <c r="N44" s="68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" customHeight="1" x14ac:dyDescent="0.45">
      <c r="A45" s="230">
        <v>14</v>
      </c>
      <c r="B45" s="201" t="s">
        <v>127</v>
      </c>
      <c r="C45" s="194">
        <v>2</v>
      </c>
      <c r="D45" s="194">
        <v>2</v>
      </c>
      <c r="E45" s="194">
        <v>5</v>
      </c>
      <c r="F45" s="196" t="s">
        <v>65</v>
      </c>
      <c r="G45" s="196" t="s">
        <v>64</v>
      </c>
      <c r="H45" s="209">
        <v>14336</v>
      </c>
      <c r="I45" s="209">
        <f>H45/1.388592</f>
        <v>10324.126885363015</v>
      </c>
      <c r="J45" s="196"/>
      <c r="K45" s="14" t="s">
        <v>13</v>
      </c>
      <c r="L45" s="160"/>
      <c r="M45" s="160"/>
      <c r="N45" s="64" t="s">
        <v>171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" customHeight="1" x14ac:dyDescent="0.45">
      <c r="A46" s="231"/>
      <c r="B46" s="202"/>
      <c r="C46" s="195"/>
      <c r="D46" s="195"/>
      <c r="E46" s="195"/>
      <c r="F46" s="197"/>
      <c r="G46" s="197"/>
      <c r="H46" s="209"/>
      <c r="I46" s="209"/>
      <c r="J46" s="197"/>
      <c r="K46" s="17" t="s">
        <v>14</v>
      </c>
      <c r="L46" s="160"/>
      <c r="M46" s="22"/>
      <c r="N46" s="64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" customHeight="1" x14ac:dyDescent="0.45">
      <c r="A47" s="148"/>
      <c r="B47" s="164"/>
      <c r="C47" s="10"/>
      <c r="D47" s="10"/>
      <c r="E47" s="137"/>
      <c r="F47" s="161"/>
      <c r="G47" s="20"/>
      <c r="H47" s="21"/>
      <c r="I47" s="20"/>
      <c r="J47" s="20"/>
      <c r="K47" s="20"/>
      <c r="L47" s="20"/>
      <c r="M47" s="162"/>
      <c r="N47" s="68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" customHeight="1" x14ac:dyDescent="0.45">
      <c r="A48" s="230">
        <v>15</v>
      </c>
      <c r="B48" s="222" t="s">
        <v>128</v>
      </c>
      <c r="C48" s="194">
        <v>2</v>
      </c>
      <c r="D48" s="194">
        <v>2</v>
      </c>
      <c r="E48" s="194">
        <v>5</v>
      </c>
      <c r="F48" s="196" t="s">
        <v>65</v>
      </c>
      <c r="G48" s="196" t="s">
        <v>64</v>
      </c>
      <c r="H48" s="209">
        <v>14336</v>
      </c>
      <c r="I48" s="209">
        <f>H48/1.388592</f>
        <v>10324.126885363015</v>
      </c>
      <c r="J48" s="196"/>
      <c r="K48" s="14" t="s">
        <v>13</v>
      </c>
      <c r="L48" s="160"/>
      <c r="M48" s="160"/>
      <c r="N48" s="64" t="s">
        <v>171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" customHeight="1" x14ac:dyDescent="0.45">
      <c r="A49" s="231"/>
      <c r="B49" s="223"/>
      <c r="C49" s="195"/>
      <c r="D49" s="195"/>
      <c r="E49" s="195"/>
      <c r="F49" s="197"/>
      <c r="G49" s="197"/>
      <c r="H49" s="209"/>
      <c r="I49" s="209"/>
      <c r="J49" s="197"/>
      <c r="K49" s="17" t="s">
        <v>14</v>
      </c>
      <c r="L49" s="160"/>
      <c r="M49" s="22"/>
      <c r="N49" s="64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" customHeight="1" x14ac:dyDescent="0.45">
      <c r="A50" s="148"/>
      <c r="B50" s="164"/>
      <c r="C50" s="10"/>
      <c r="D50" s="10"/>
      <c r="E50" s="137"/>
      <c r="F50" s="161"/>
      <c r="G50" s="20"/>
      <c r="H50" s="21"/>
      <c r="I50" s="20"/>
      <c r="J50" s="20"/>
      <c r="K50" s="20"/>
      <c r="L50" s="20"/>
      <c r="M50" s="162"/>
      <c r="N50" s="68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" customHeight="1" x14ac:dyDescent="0.45">
      <c r="A51" s="230">
        <v>16</v>
      </c>
      <c r="B51" s="198" t="s">
        <v>129</v>
      </c>
      <c r="C51" s="194" t="s">
        <v>133</v>
      </c>
      <c r="D51" s="194">
        <v>5</v>
      </c>
      <c r="E51" s="194" t="s">
        <v>134</v>
      </c>
      <c r="F51" s="196" t="s">
        <v>65</v>
      </c>
      <c r="G51" s="196" t="s">
        <v>64</v>
      </c>
      <c r="H51" s="209">
        <v>20000</v>
      </c>
      <c r="I51" s="209">
        <f>H51/1.388592</f>
        <v>14403.078802124741</v>
      </c>
      <c r="J51" s="196"/>
      <c r="K51" s="14" t="s">
        <v>13</v>
      </c>
      <c r="L51" s="160"/>
      <c r="M51" s="160"/>
      <c r="N51" s="64" t="s">
        <v>171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" customHeight="1" x14ac:dyDescent="0.45">
      <c r="A52" s="231"/>
      <c r="B52" s="199"/>
      <c r="C52" s="195"/>
      <c r="D52" s="195"/>
      <c r="E52" s="195"/>
      <c r="F52" s="197"/>
      <c r="G52" s="197"/>
      <c r="H52" s="209"/>
      <c r="I52" s="209"/>
      <c r="J52" s="197"/>
      <c r="K52" s="17" t="s">
        <v>14</v>
      </c>
      <c r="L52" s="160"/>
      <c r="M52" s="22"/>
      <c r="N52" s="64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" customHeight="1" x14ac:dyDescent="0.45">
      <c r="A53" s="148"/>
      <c r="B53" s="164"/>
      <c r="C53" s="10"/>
      <c r="D53" s="10"/>
      <c r="E53" s="137"/>
      <c r="F53" s="161"/>
      <c r="G53" s="20"/>
      <c r="H53" s="21"/>
      <c r="I53" s="20"/>
      <c r="J53" s="20"/>
      <c r="K53" s="20"/>
      <c r="L53" s="20"/>
      <c r="M53" s="162"/>
      <c r="N53" s="68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" customHeight="1" x14ac:dyDescent="0.45">
      <c r="A54" s="230">
        <v>17</v>
      </c>
      <c r="B54" s="220" t="s">
        <v>131</v>
      </c>
      <c r="C54" s="194" t="s">
        <v>133</v>
      </c>
      <c r="D54" s="194">
        <v>5</v>
      </c>
      <c r="E54" s="194" t="s">
        <v>134</v>
      </c>
      <c r="F54" s="196" t="s">
        <v>65</v>
      </c>
      <c r="G54" s="196" t="s">
        <v>64</v>
      </c>
      <c r="H54" s="209">
        <v>20000</v>
      </c>
      <c r="I54" s="209">
        <f>H54/1.388592</f>
        <v>14403.078802124741</v>
      </c>
      <c r="J54" s="196"/>
      <c r="K54" s="14" t="s">
        <v>13</v>
      </c>
      <c r="L54" s="160"/>
      <c r="M54" s="160"/>
      <c r="N54" s="64" t="s">
        <v>171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" customHeight="1" x14ac:dyDescent="0.45">
      <c r="A55" s="231"/>
      <c r="B55" s="221"/>
      <c r="C55" s="195"/>
      <c r="D55" s="195"/>
      <c r="E55" s="195"/>
      <c r="F55" s="197"/>
      <c r="G55" s="197"/>
      <c r="H55" s="209"/>
      <c r="I55" s="209"/>
      <c r="J55" s="197"/>
      <c r="K55" s="17" t="s">
        <v>14</v>
      </c>
      <c r="L55" s="160"/>
      <c r="M55" s="22"/>
      <c r="N55" s="64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" customHeight="1" x14ac:dyDescent="0.45">
      <c r="A56" s="148"/>
      <c r="B56" s="164"/>
      <c r="C56" s="10"/>
      <c r="D56" s="10"/>
      <c r="E56" s="137"/>
      <c r="F56" s="161"/>
      <c r="G56" s="20"/>
      <c r="H56" s="21"/>
      <c r="I56" s="20"/>
      <c r="J56" s="20"/>
      <c r="K56" s="20"/>
      <c r="L56" s="20"/>
      <c r="M56" s="162"/>
      <c r="N56" s="68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" customHeight="1" x14ac:dyDescent="0.45">
      <c r="A57" s="230">
        <v>18</v>
      </c>
      <c r="B57" s="218" t="s">
        <v>132</v>
      </c>
      <c r="C57" s="194" t="s">
        <v>133</v>
      </c>
      <c r="D57" s="194">
        <v>5</v>
      </c>
      <c r="E57" s="194" t="s">
        <v>134</v>
      </c>
      <c r="F57" s="196" t="s">
        <v>65</v>
      </c>
      <c r="G57" s="196" t="s">
        <v>64</v>
      </c>
      <c r="H57" s="209">
        <v>20000</v>
      </c>
      <c r="I57" s="209">
        <f>H57/1.388592</f>
        <v>14403.078802124741</v>
      </c>
      <c r="J57" s="196"/>
      <c r="K57" s="14" t="s">
        <v>13</v>
      </c>
      <c r="L57" s="160"/>
      <c r="M57" s="160"/>
      <c r="N57" s="64" t="s">
        <v>171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" customHeight="1" x14ac:dyDescent="0.45">
      <c r="A58" s="231"/>
      <c r="B58" s="219"/>
      <c r="C58" s="195"/>
      <c r="D58" s="195"/>
      <c r="E58" s="195"/>
      <c r="F58" s="197"/>
      <c r="G58" s="197"/>
      <c r="H58" s="209"/>
      <c r="I58" s="209"/>
      <c r="J58" s="197"/>
      <c r="K58" s="17" t="s">
        <v>14</v>
      </c>
      <c r="L58" s="160"/>
      <c r="M58" s="22"/>
      <c r="N58" s="64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" customHeight="1" x14ac:dyDescent="0.45">
      <c r="A59" s="148"/>
      <c r="B59" s="164"/>
      <c r="C59" s="10"/>
      <c r="D59" s="10"/>
      <c r="E59" s="137"/>
      <c r="F59" s="161"/>
      <c r="G59" s="20"/>
      <c r="H59" s="21"/>
      <c r="I59" s="20"/>
      <c r="J59" s="20"/>
      <c r="K59" s="20"/>
      <c r="L59" s="20"/>
      <c r="M59" s="162"/>
      <c r="N59" s="68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" customHeight="1" x14ac:dyDescent="0.45">
      <c r="A60" s="230">
        <v>19</v>
      </c>
      <c r="B60" s="205" t="s">
        <v>135</v>
      </c>
      <c r="C60" s="194"/>
      <c r="D60" s="194">
        <v>1</v>
      </c>
      <c r="E60" s="194">
        <v>4</v>
      </c>
      <c r="F60" s="196" t="s">
        <v>65</v>
      </c>
      <c r="G60" s="196" t="s">
        <v>64</v>
      </c>
      <c r="H60" s="209">
        <v>1600</v>
      </c>
      <c r="I60" s="209">
        <f>H60/1.388592</f>
        <v>1152.2463041699793</v>
      </c>
      <c r="J60" s="196"/>
      <c r="K60" s="14" t="s">
        <v>13</v>
      </c>
      <c r="L60" s="160"/>
      <c r="M60" s="160"/>
      <c r="N60" s="64" t="s">
        <v>171</v>
      </c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" customHeight="1" x14ac:dyDescent="0.45">
      <c r="A61" s="231"/>
      <c r="B61" s="206"/>
      <c r="C61" s="195"/>
      <c r="D61" s="195"/>
      <c r="E61" s="195"/>
      <c r="F61" s="197"/>
      <c r="G61" s="197"/>
      <c r="H61" s="209"/>
      <c r="I61" s="209"/>
      <c r="J61" s="197"/>
      <c r="K61" s="17" t="s">
        <v>14</v>
      </c>
      <c r="L61" s="160"/>
      <c r="M61" s="22"/>
      <c r="N61" s="64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" customHeight="1" x14ac:dyDescent="0.45">
      <c r="A62" s="148"/>
      <c r="B62" s="164"/>
      <c r="C62" s="10"/>
      <c r="D62" s="10"/>
      <c r="E62" s="137"/>
      <c r="F62" s="161"/>
      <c r="G62" s="20"/>
      <c r="H62" s="21"/>
      <c r="I62" s="20"/>
      <c r="J62" s="20"/>
      <c r="K62" s="20"/>
      <c r="L62" s="20"/>
      <c r="M62" s="162"/>
      <c r="N62" s="68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" customHeight="1" x14ac:dyDescent="0.45">
      <c r="A63" s="230">
        <v>20</v>
      </c>
      <c r="B63" s="210" t="s">
        <v>137</v>
      </c>
      <c r="C63" s="194"/>
      <c r="D63" s="194">
        <v>1</v>
      </c>
      <c r="E63" s="194">
        <v>4</v>
      </c>
      <c r="F63" s="196" t="s">
        <v>74</v>
      </c>
      <c r="G63" s="196" t="s">
        <v>64</v>
      </c>
      <c r="H63" s="209">
        <v>60000</v>
      </c>
      <c r="I63" s="209">
        <f>H63/1.388592</f>
        <v>43209.236406374228</v>
      </c>
      <c r="J63" s="196"/>
      <c r="K63" s="14" t="s">
        <v>13</v>
      </c>
      <c r="L63" s="160"/>
      <c r="M63" s="160"/>
      <c r="N63" s="64" t="s">
        <v>171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1" customHeight="1" x14ac:dyDescent="0.45">
      <c r="A64" s="231"/>
      <c r="B64" s="211"/>
      <c r="C64" s="195"/>
      <c r="D64" s="195"/>
      <c r="E64" s="195"/>
      <c r="F64" s="197"/>
      <c r="G64" s="197"/>
      <c r="H64" s="209"/>
      <c r="I64" s="209"/>
      <c r="J64" s="197"/>
      <c r="K64" s="17" t="s">
        <v>14</v>
      </c>
      <c r="L64" s="160"/>
      <c r="M64" s="22"/>
      <c r="N64" s="64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" customHeight="1" x14ac:dyDescent="0.45">
      <c r="A65" s="148"/>
      <c r="B65" s="164"/>
      <c r="C65" s="10"/>
      <c r="D65" s="10"/>
      <c r="E65" s="137"/>
      <c r="F65" s="161"/>
      <c r="G65" s="20"/>
      <c r="H65" s="21"/>
      <c r="I65" s="20"/>
      <c r="J65" s="20"/>
      <c r="K65" s="20"/>
      <c r="L65" s="20"/>
      <c r="M65" s="162"/>
      <c r="N65" s="68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" customHeight="1" x14ac:dyDescent="0.45">
      <c r="A66" s="230">
        <v>21</v>
      </c>
      <c r="B66" s="216" t="s">
        <v>138</v>
      </c>
      <c r="C66" s="194"/>
      <c r="D66" s="194">
        <v>1</v>
      </c>
      <c r="E66" s="194">
        <v>7</v>
      </c>
      <c r="F66" s="196" t="s">
        <v>65</v>
      </c>
      <c r="G66" s="196" t="s">
        <v>64</v>
      </c>
      <c r="H66" s="209">
        <v>11004</v>
      </c>
      <c r="I66" s="209">
        <f>H66/1.388592</f>
        <v>7924.5739569290326</v>
      </c>
      <c r="J66" s="196"/>
      <c r="K66" s="14" t="s">
        <v>13</v>
      </c>
      <c r="L66" s="160"/>
      <c r="M66" s="160"/>
      <c r="N66" s="64" t="s">
        <v>171</v>
      </c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" customHeight="1" x14ac:dyDescent="0.45">
      <c r="A67" s="231"/>
      <c r="B67" s="217"/>
      <c r="C67" s="195"/>
      <c r="D67" s="195"/>
      <c r="E67" s="195"/>
      <c r="F67" s="197"/>
      <c r="G67" s="197"/>
      <c r="H67" s="209"/>
      <c r="I67" s="209"/>
      <c r="J67" s="197"/>
      <c r="K67" s="17" t="s">
        <v>14</v>
      </c>
      <c r="L67" s="160"/>
      <c r="M67" s="22"/>
      <c r="N67" s="64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" customHeight="1" x14ac:dyDescent="0.45">
      <c r="A68" s="148"/>
      <c r="B68" s="164"/>
      <c r="C68" s="10"/>
      <c r="D68" s="10"/>
      <c r="E68" s="137"/>
      <c r="F68" s="161"/>
      <c r="G68" s="20"/>
      <c r="H68" s="21"/>
      <c r="I68" s="20"/>
      <c r="J68" s="20"/>
      <c r="K68" s="20"/>
      <c r="L68" s="20"/>
      <c r="M68" s="162"/>
      <c r="N68" s="68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" customHeight="1" x14ac:dyDescent="0.45">
      <c r="A69" s="230">
        <v>22</v>
      </c>
      <c r="B69" s="201" t="s">
        <v>139</v>
      </c>
      <c r="C69" s="194"/>
      <c r="D69" s="194">
        <v>6</v>
      </c>
      <c r="E69" s="194">
        <v>20</v>
      </c>
      <c r="F69" s="196" t="s">
        <v>65</v>
      </c>
      <c r="G69" s="196" t="s">
        <v>64</v>
      </c>
      <c r="H69" s="209">
        <v>36000</v>
      </c>
      <c r="I69" s="209">
        <f>H69/1.388592</f>
        <v>25925.541843824536</v>
      </c>
      <c r="J69" s="196"/>
      <c r="K69" s="14" t="s">
        <v>13</v>
      </c>
      <c r="L69" s="160"/>
      <c r="M69" s="160"/>
      <c r="N69" s="64" t="s">
        <v>171</v>
      </c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" customHeight="1" x14ac:dyDescent="0.45">
      <c r="A70" s="231"/>
      <c r="B70" s="202"/>
      <c r="C70" s="195"/>
      <c r="D70" s="195"/>
      <c r="E70" s="195"/>
      <c r="F70" s="197"/>
      <c r="G70" s="197"/>
      <c r="H70" s="209"/>
      <c r="I70" s="209"/>
      <c r="J70" s="197"/>
      <c r="K70" s="17" t="s">
        <v>14</v>
      </c>
      <c r="L70" s="160"/>
      <c r="M70" s="22"/>
      <c r="N70" s="64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" customHeight="1" x14ac:dyDescent="0.45">
      <c r="A71" s="148"/>
      <c r="B71" s="164"/>
      <c r="C71" s="10"/>
      <c r="D71" s="10"/>
      <c r="E71" s="137"/>
      <c r="F71" s="161"/>
      <c r="G71" s="20"/>
      <c r="H71" s="21"/>
      <c r="I71" s="20"/>
      <c r="J71" s="20"/>
      <c r="K71" s="20"/>
      <c r="L71" s="20"/>
      <c r="M71" s="162"/>
      <c r="N71" s="68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" customHeight="1" x14ac:dyDescent="0.45">
      <c r="A72" s="230">
        <v>23</v>
      </c>
      <c r="B72" s="214" t="s">
        <v>141</v>
      </c>
      <c r="C72" s="194"/>
      <c r="D72" s="194" t="s">
        <v>133</v>
      </c>
      <c r="E72" s="194">
        <v>7</v>
      </c>
      <c r="F72" s="196" t="s">
        <v>65</v>
      </c>
      <c r="G72" s="196" t="s">
        <v>64</v>
      </c>
      <c r="H72" s="209">
        <v>8400</v>
      </c>
      <c r="I72" s="209">
        <f>H72/1.388592</f>
        <v>6049.2930968923911</v>
      </c>
      <c r="J72" s="196"/>
      <c r="K72" s="14" t="s">
        <v>13</v>
      </c>
      <c r="L72" s="160"/>
      <c r="M72" s="160"/>
      <c r="N72" s="64" t="s">
        <v>171</v>
      </c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3.25" customHeight="1" x14ac:dyDescent="0.45">
      <c r="A73" s="231"/>
      <c r="B73" s="215"/>
      <c r="C73" s="195"/>
      <c r="D73" s="195"/>
      <c r="E73" s="195"/>
      <c r="F73" s="197"/>
      <c r="G73" s="197"/>
      <c r="H73" s="209"/>
      <c r="I73" s="209"/>
      <c r="J73" s="197"/>
      <c r="K73" s="17" t="s">
        <v>14</v>
      </c>
      <c r="L73" s="160"/>
      <c r="M73" s="22"/>
      <c r="N73" s="64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" customHeight="1" x14ac:dyDescent="0.45">
      <c r="A74" s="148"/>
      <c r="B74" s="164"/>
      <c r="C74" s="10"/>
      <c r="D74" s="10"/>
      <c r="E74" s="137"/>
      <c r="F74" s="161"/>
      <c r="G74" s="20"/>
      <c r="H74" s="21"/>
      <c r="I74" s="20"/>
      <c r="J74" s="20"/>
      <c r="K74" s="20"/>
      <c r="L74" s="20"/>
      <c r="M74" s="162"/>
      <c r="N74" s="68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" customHeight="1" x14ac:dyDescent="0.45">
      <c r="A75" s="230">
        <v>24</v>
      </c>
      <c r="B75" s="212" t="s">
        <v>142</v>
      </c>
      <c r="C75" s="194"/>
      <c r="D75" s="194">
        <v>2</v>
      </c>
      <c r="E75" s="194">
        <v>1</v>
      </c>
      <c r="F75" s="196" t="s">
        <v>65</v>
      </c>
      <c r="G75" s="196" t="s">
        <v>64</v>
      </c>
      <c r="H75" s="209">
        <v>2372</v>
      </c>
      <c r="I75" s="209">
        <f>H75/1.388592</f>
        <v>1708.2051459319944</v>
      </c>
      <c r="J75" s="196"/>
      <c r="K75" s="14" t="s">
        <v>13</v>
      </c>
      <c r="L75" s="160"/>
      <c r="M75" s="160"/>
      <c r="N75" s="64" t="s">
        <v>171</v>
      </c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.75" customHeight="1" x14ac:dyDescent="0.45">
      <c r="A76" s="231"/>
      <c r="B76" s="213"/>
      <c r="C76" s="195"/>
      <c r="D76" s="195"/>
      <c r="E76" s="195"/>
      <c r="F76" s="197"/>
      <c r="G76" s="197"/>
      <c r="H76" s="209"/>
      <c r="I76" s="209"/>
      <c r="J76" s="197"/>
      <c r="K76" s="17" t="s">
        <v>14</v>
      </c>
      <c r="L76" s="160"/>
      <c r="M76" s="22"/>
      <c r="N76" s="64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" customHeight="1" x14ac:dyDescent="0.45">
      <c r="A77" s="148"/>
      <c r="B77" s="164"/>
      <c r="C77" s="10"/>
      <c r="D77" s="10"/>
      <c r="E77" s="137"/>
      <c r="F77" s="161"/>
      <c r="G77" s="20"/>
      <c r="H77" s="21"/>
      <c r="I77" s="20"/>
      <c r="J77" s="20"/>
      <c r="K77" s="20"/>
      <c r="L77" s="20"/>
      <c r="M77" s="162"/>
      <c r="N77" s="68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" customHeight="1" x14ac:dyDescent="0.45">
      <c r="A78" s="230">
        <v>25</v>
      </c>
      <c r="B78" s="210" t="s">
        <v>145</v>
      </c>
      <c r="C78" s="194"/>
      <c r="D78" s="194">
        <v>2</v>
      </c>
      <c r="E78" s="194">
        <v>1</v>
      </c>
      <c r="F78" s="196" t="s">
        <v>65</v>
      </c>
      <c r="G78" s="196" t="s">
        <v>64</v>
      </c>
      <c r="H78" s="209">
        <v>2372</v>
      </c>
      <c r="I78" s="200">
        <f>H78/1.388592</f>
        <v>1708.2051459319944</v>
      </c>
      <c r="J78" s="196"/>
      <c r="K78" s="14" t="s">
        <v>13</v>
      </c>
      <c r="L78" s="160"/>
      <c r="M78" s="160"/>
      <c r="N78" s="64" t="s">
        <v>171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1.75" customHeight="1" x14ac:dyDescent="0.45">
      <c r="A79" s="231"/>
      <c r="B79" s="211"/>
      <c r="C79" s="195"/>
      <c r="D79" s="195"/>
      <c r="E79" s="195"/>
      <c r="F79" s="197"/>
      <c r="G79" s="197"/>
      <c r="H79" s="209"/>
      <c r="I79" s="200"/>
      <c r="J79" s="197"/>
      <c r="K79" s="17" t="s">
        <v>14</v>
      </c>
      <c r="L79" s="160"/>
      <c r="M79" s="22"/>
      <c r="N79" s="64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" customHeight="1" x14ac:dyDescent="0.45">
      <c r="A80" s="148"/>
      <c r="B80" s="164"/>
      <c r="C80" s="10"/>
      <c r="D80" s="10"/>
      <c r="E80" s="137"/>
      <c r="F80" s="161"/>
      <c r="G80" s="20"/>
      <c r="H80" s="171"/>
      <c r="I80" s="172"/>
      <c r="J80" s="20"/>
      <c r="K80" s="20"/>
      <c r="L80" s="20"/>
      <c r="M80" s="162"/>
      <c r="N80" s="68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" customHeight="1" x14ac:dyDescent="0.45">
      <c r="A81" s="230">
        <v>26</v>
      </c>
      <c r="B81" s="207" t="s">
        <v>147</v>
      </c>
      <c r="C81" s="194">
        <v>1</v>
      </c>
      <c r="D81" s="194">
        <v>2</v>
      </c>
      <c r="E81" s="194">
        <v>3</v>
      </c>
      <c r="F81" s="196" t="s">
        <v>65</v>
      </c>
      <c r="G81" s="196" t="s">
        <v>64</v>
      </c>
      <c r="H81" s="209">
        <v>7006</v>
      </c>
      <c r="I81" s="200">
        <f>H81/1.388592</f>
        <v>5045.3985043842968</v>
      </c>
      <c r="J81" s="196"/>
      <c r="K81" s="14" t="s">
        <v>13</v>
      </c>
      <c r="L81" s="160"/>
      <c r="M81" s="160"/>
      <c r="N81" s="64" t="s">
        <v>171</v>
      </c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6.25" customHeight="1" x14ac:dyDescent="0.45">
      <c r="A82" s="231"/>
      <c r="B82" s="208"/>
      <c r="C82" s="195"/>
      <c r="D82" s="195"/>
      <c r="E82" s="195"/>
      <c r="F82" s="197"/>
      <c r="G82" s="197"/>
      <c r="H82" s="209"/>
      <c r="I82" s="200"/>
      <c r="J82" s="197"/>
      <c r="K82" s="17" t="s">
        <v>14</v>
      </c>
      <c r="L82" s="160"/>
      <c r="M82" s="22"/>
      <c r="N82" s="64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" customHeight="1" x14ac:dyDescent="0.45">
      <c r="A83" s="148"/>
      <c r="B83" s="164"/>
      <c r="C83" s="10"/>
      <c r="D83" s="10"/>
      <c r="E83" s="137"/>
      <c r="F83" s="161"/>
      <c r="G83" s="20"/>
      <c r="H83" s="171"/>
      <c r="I83" s="172"/>
      <c r="J83" s="20"/>
      <c r="K83" s="20"/>
      <c r="L83" s="20"/>
      <c r="M83" s="162"/>
      <c r="N83" s="68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" customHeight="1" x14ac:dyDescent="0.45">
      <c r="A84" s="230">
        <v>27</v>
      </c>
      <c r="B84" s="205" t="s">
        <v>149</v>
      </c>
      <c r="C84" s="194"/>
      <c r="D84" s="194">
        <v>4</v>
      </c>
      <c r="E84" s="194">
        <v>2</v>
      </c>
      <c r="F84" s="196" t="s">
        <v>65</v>
      </c>
      <c r="G84" s="196" t="s">
        <v>64</v>
      </c>
      <c r="H84" s="200">
        <v>3200</v>
      </c>
      <c r="I84" s="200">
        <f>H84/1.388592</f>
        <v>2304.4926083399587</v>
      </c>
      <c r="J84" s="196"/>
      <c r="K84" s="14" t="s">
        <v>13</v>
      </c>
      <c r="L84" s="160"/>
      <c r="M84" s="160"/>
      <c r="N84" s="64" t="s">
        <v>171</v>
      </c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2.5" customHeight="1" x14ac:dyDescent="0.45">
      <c r="A85" s="231"/>
      <c r="B85" s="206"/>
      <c r="C85" s="195"/>
      <c r="D85" s="195"/>
      <c r="E85" s="195"/>
      <c r="F85" s="197"/>
      <c r="G85" s="197"/>
      <c r="H85" s="200"/>
      <c r="I85" s="200"/>
      <c r="J85" s="197"/>
      <c r="K85" s="17" t="s">
        <v>14</v>
      </c>
      <c r="L85" s="160"/>
      <c r="M85" s="22"/>
      <c r="N85" s="64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" customHeight="1" x14ac:dyDescent="0.45">
      <c r="A86" s="148"/>
      <c r="B86" s="164"/>
      <c r="C86" s="10"/>
      <c r="D86" s="10"/>
      <c r="E86" s="137"/>
      <c r="F86" s="161"/>
      <c r="G86" s="20"/>
      <c r="H86" s="171"/>
      <c r="I86" s="172"/>
      <c r="J86" s="20"/>
      <c r="K86" s="20"/>
      <c r="L86" s="20"/>
      <c r="M86" s="162"/>
      <c r="N86" s="68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" customHeight="1" x14ac:dyDescent="0.45">
      <c r="A87" s="230">
        <v>28</v>
      </c>
      <c r="B87" s="203" t="s">
        <v>153</v>
      </c>
      <c r="C87" s="194">
        <v>1</v>
      </c>
      <c r="D87" s="194">
        <v>2</v>
      </c>
      <c r="E87" s="194">
        <v>5</v>
      </c>
      <c r="F87" s="196" t="s">
        <v>65</v>
      </c>
      <c r="G87" s="196" t="s">
        <v>64</v>
      </c>
      <c r="H87" s="200">
        <v>7530</v>
      </c>
      <c r="I87" s="200">
        <f>H87/1.388592</f>
        <v>5422.7591689999654</v>
      </c>
      <c r="J87" s="196"/>
      <c r="K87" s="14" t="s">
        <v>13</v>
      </c>
      <c r="L87" s="160"/>
      <c r="M87" s="160"/>
      <c r="N87" s="64" t="s">
        <v>171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" customHeight="1" x14ac:dyDescent="0.45">
      <c r="A88" s="231"/>
      <c r="B88" s="204"/>
      <c r="C88" s="195"/>
      <c r="D88" s="195"/>
      <c r="E88" s="195"/>
      <c r="F88" s="197"/>
      <c r="G88" s="197"/>
      <c r="H88" s="200"/>
      <c r="I88" s="200"/>
      <c r="J88" s="197"/>
      <c r="K88" s="17" t="s">
        <v>14</v>
      </c>
      <c r="L88" s="160"/>
      <c r="M88" s="22"/>
      <c r="N88" s="64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" customHeight="1" x14ac:dyDescent="0.45">
      <c r="A89" s="148"/>
      <c r="B89" s="164"/>
      <c r="C89" s="10"/>
      <c r="D89" s="10"/>
      <c r="E89" s="137"/>
      <c r="F89" s="161"/>
      <c r="G89" s="20"/>
      <c r="H89" s="171"/>
      <c r="I89" s="172"/>
      <c r="J89" s="20"/>
      <c r="K89" s="20"/>
      <c r="L89" s="20"/>
      <c r="M89" s="162"/>
      <c r="N89" s="68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" customHeight="1" x14ac:dyDescent="0.45">
      <c r="A90" s="230">
        <v>29</v>
      </c>
      <c r="B90" s="198" t="s">
        <v>157</v>
      </c>
      <c r="C90" s="194"/>
      <c r="D90" s="194">
        <v>1</v>
      </c>
      <c r="E90" s="194">
        <v>3</v>
      </c>
      <c r="F90" s="196" t="s">
        <v>65</v>
      </c>
      <c r="G90" s="196" t="s">
        <v>64</v>
      </c>
      <c r="H90" s="200">
        <v>1186</v>
      </c>
      <c r="I90" s="200">
        <f>H90/1.388592</f>
        <v>854.10257296599718</v>
      </c>
      <c r="J90" s="196"/>
      <c r="K90" s="14" t="s">
        <v>13</v>
      </c>
      <c r="L90" s="160"/>
      <c r="M90" s="160"/>
      <c r="N90" s="64" t="s">
        <v>171</v>
      </c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" customHeight="1" x14ac:dyDescent="0.45">
      <c r="A91" s="231"/>
      <c r="B91" s="199"/>
      <c r="C91" s="195"/>
      <c r="D91" s="195"/>
      <c r="E91" s="195"/>
      <c r="F91" s="197"/>
      <c r="G91" s="197"/>
      <c r="H91" s="200"/>
      <c r="I91" s="200"/>
      <c r="J91" s="197"/>
      <c r="K91" s="17" t="s">
        <v>14</v>
      </c>
      <c r="L91" s="160"/>
      <c r="M91" s="22"/>
      <c r="N91" s="64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" customHeight="1" x14ac:dyDescent="0.45">
      <c r="A92" s="148"/>
      <c r="B92" s="164"/>
      <c r="C92" s="10"/>
      <c r="D92" s="10"/>
      <c r="E92" s="137"/>
      <c r="F92" s="161"/>
      <c r="G92" s="20"/>
      <c r="H92" s="171"/>
      <c r="I92" s="172"/>
      <c r="J92" s="20"/>
      <c r="K92" s="20"/>
      <c r="L92" s="20"/>
      <c r="M92" s="162"/>
      <c r="N92" s="68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" customHeight="1" x14ac:dyDescent="0.45">
      <c r="A93" s="230">
        <v>31</v>
      </c>
      <c r="B93" s="201" t="s">
        <v>161</v>
      </c>
      <c r="C93" s="194"/>
      <c r="D93" s="194">
        <v>3</v>
      </c>
      <c r="E93" s="194">
        <v>4</v>
      </c>
      <c r="F93" s="196" t="s">
        <v>65</v>
      </c>
      <c r="G93" s="196" t="s">
        <v>64</v>
      </c>
      <c r="H93" s="200">
        <v>8688</v>
      </c>
      <c r="I93" s="200">
        <f>H93/1.388592</f>
        <v>6256.6974316429878</v>
      </c>
      <c r="J93" s="196"/>
      <c r="K93" s="14" t="s">
        <v>13</v>
      </c>
      <c r="L93" s="160"/>
      <c r="M93" s="160"/>
      <c r="N93" s="64" t="s">
        <v>171</v>
      </c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" customHeight="1" x14ac:dyDescent="0.45">
      <c r="A94" s="231"/>
      <c r="B94" s="202"/>
      <c r="C94" s="195"/>
      <c r="D94" s="195"/>
      <c r="E94" s="195"/>
      <c r="F94" s="197"/>
      <c r="G94" s="197"/>
      <c r="H94" s="200"/>
      <c r="I94" s="200"/>
      <c r="J94" s="197"/>
      <c r="K94" s="17" t="s">
        <v>14</v>
      </c>
      <c r="L94" s="160"/>
      <c r="M94" s="22"/>
      <c r="N94" s="64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" customHeight="1" x14ac:dyDescent="0.45">
      <c r="A95" s="148"/>
      <c r="B95" s="164"/>
      <c r="C95" s="10"/>
      <c r="D95" s="10"/>
      <c r="E95" s="137"/>
      <c r="F95" s="161"/>
      <c r="G95" s="20"/>
      <c r="H95" s="171"/>
      <c r="I95" s="172"/>
      <c r="J95" s="20"/>
      <c r="K95" s="20"/>
      <c r="L95" s="20"/>
      <c r="M95" s="162"/>
      <c r="N95" s="68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" customHeight="1" x14ac:dyDescent="0.45">
      <c r="A96" s="148"/>
      <c r="B96" s="164"/>
      <c r="C96" s="137"/>
      <c r="D96" s="137"/>
      <c r="E96" s="137"/>
      <c r="F96" s="161"/>
      <c r="G96" s="20"/>
      <c r="H96" s="21"/>
      <c r="I96" s="20"/>
      <c r="J96" s="20"/>
      <c r="K96" s="20"/>
      <c r="L96" s="20"/>
      <c r="M96" s="162"/>
      <c r="N96" s="68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0.25" x14ac:dyDescent="0.45">
      <c r="A97" s="69"/>
      <c r="B97" s="23" t="s">
        <v>15</v>
      </c>
      <c r="C97" s="165"/>
      <c r="D97" s="165"/>
      <c r="E97" s="165"/>
      <c r="F97" s="24"/>
      <c r="G97" s="25"/>
      <c r="H97" s="26">
        <f>SUM(H6:H96)</f>
        <v>437484</v>
      </c>
      <c r="I97" s="26">
        <f>SUM(I6:I96)</f>
        <v>315055.826333437</v>
      </c>
      <c r="J97" s="25"/>
      <c r="K97" s="25"/>
      <c r="L97" s="27"/>
      <c r="M97" s="28"/>
      <c r="N97" s="70"/>
    </row>
    <row r="98" spans="1:26" x14ac:dyDescent="0.45">
      <c r="A98" s="75"/>
      <c r="B98" s="7"/>
      <c r="C98" s="166"/>
      <c r="D98" s="166"/>
      <c r="E98" s="166"/>
      <c r="F98" s="7"/>
      <c r="G98" s="7"/>
      <c r="H98" s="7"/>
      <c r="I98" s="32"/>
      <c r="J98" s="74"/>
      <c r="K98" s="33"/>
      <c r="L98" s="6"/>
      <c r="M98" s="6"/>
      <c r="N98" s="157"/>
    </row>
    <row r="99" spans="1:26" x14ac:dyDescent="0.45">
      <c r="A99" s="71"/>
      <c r="B99" s="30" t="s">
        <v>16</v>
      </c>
      <c r="C99" s="167"/>
      <c r="D99" s="167"/>
      <c r="E99" s="167"/>
      <c r="F99" s="156" t="s">
        <v>47</v>
      </c>
      <c r="G99" s="30" t="s">
        <v>16</v>
      </c>
      <c r="H99" s="29"/>
      <c r="I99" s="76"/>
      <c r="J99" s="159" t="s">
        <v>47</v>
      </c>
      <c r="K99" s="159"/>
      <c r="L99" s="72"/>
      <c r="M99" s="6"/>
      <c r="N99" s="73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45">
      <c r="A100" s="71"/>
      <c r="B100" s="30" t="s">
        <v>48</v>
      </c>
      <c r="C100" s="167"/>
      <c r="D100" s="167"/>
      <c r="E100" s="167"/>
      <c r="F100" s="30" t="s">
        <v>46</v>
      </c>
      <c r="G100" s="30" t="s">
        <v>48</v>
      </c>
      <c r="H100" s="29"/>
      <c r="I100" s="32" t="s">
        <v>11</v>
      </c>
      <c r="J100" s="159" t="s">
        <v>62</v>
      </c>
      <c r="K100" s="159"/>
      <c r="L100" s="72"/>
      <c r="M100" s="6"/>
      <c r="N100" s="73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45">
      <c r="A101" s="71"/>
      <c r="B101" s="30" t="s">
        <v>49</v>
      </c>
      <c r="C101" s="167"/>
      <c r="D101" s="167"/>
      <c r="E101" s="167"/>
      <c r="F101" s="31"/>
      <c r="G101" s="30" t="s">
        <v>49</v>
      </c>
      <c r="H101" s="74"/>
      <c r="I101" s="32"/>
      <c r="J101" s="74"/>
      <c r="K101" s="33"/>
      <c r="L101" s="72"/>
      <c r="M101" s="6"/>
      <c r="N101" s="73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45">
      <c r="A102" s="75"/>
      <c r="B102" s="30" t="s">
        <v>40</v>
      </c>
      <c r="C102" s="167"/>
      <c r="D102" s="167"/>
      <c r="E102" s="167"/>
      <c r="F102" s="7"/>
      <c r="G102" s="30" t="s">
        <v>40</v>
      </c>
      <c r="H102" s="7"/>
      <c r="I102" s="76"/>
      <c r="J102" s="7"/>
      <c r="K102" s="7" t="s">
        <v>88</v>
      </c>
      <c r="L102" s="77"/>
      <c r="M102" s="77"/>
      <c r="N102" s="78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45">
      <c r="A103" s="75"/>
      <c r="B103" s="30" t="s">
        <v>41</v>
      </c>
      <c r="C103" s="167"/>
      <c r="D103" s="167"/>
      <c r="E103" s="167"/>
      <c r="F103" s="7"/>
      <c r="G103" s="30" t="s">
        <v>45</v>
      </c>
      <c r="H103" s="7"/>
      <c r="I103" s="76"/>
      <c r="J103" s="7"/>
      <c r="K103" s="7"/>
      <c r="L103" s="7"/>
      <c r="M103" s="6"/>
      <c r="N103" s="73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 x14ac:dyDescent="0.45">
      <c r="A104" s="75"/>
      <c r="B104" s="30" t="s">
        <v>50</v>
      </c>
      <c r="C104" s="167"/>
      <c r="D104" s="167"/>
      <c r="E104" s="167"/>
      <c r="F104" s="7"/>
      <c r="G104" s="30" t="s">
        <v>50</v>
      </c>
      <c r="H104" s="7"/>
      <c r="I104" s="76"/>
      <c r="J104" s="7"/>
      <c r="K104" s="7"/>
      <c r="L104" s="7"/>
      <c r="M104" s="6"/>
      <c r="N104" s="73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 x14ac:dyDescent="0.45">
      <c r="A105" s="75"/>
      <c r="B105" s="30" t="s">
        <v>51</v>
      </c>
      <c r="C105" s="167"/>
      <c r="D105" s="167"/>
      <c r="E105" s="167"/>
      <c r="F105" s="7"/>
      <c r="G105" s="30" t="s">
        <v>56</v>
      </c>
      <c r="H105" s="7"/>
      <c r="I105" s="76"/>
      <c r="J105" s="7"/>
      <c r="K105" s="34"/>
      <c r="L105" s="6"/>
      <c r="M105" s="6"/>
      <c r="N105" s="73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thickBot="1" x14ac:dyDescent="0.5">
      <c r="A106" s="79"/>
      <c r="B106" s="80"/>
      <c r="C106" s="168"/>
      <c r="D106" s="168"/>
      <c r="E106" s="168"/>
      <c r="F106" s="80"/>
      <c r="G106" s="80"/>
      <c r="H106" s="80"/>
      <c r="I106" s="81"/>
      <c r="J106" s="80"/>
      <c r="K106" s="82"/>
      <c r="L106" s="83"/>
      <c r="M106" s="83"/>
      <c r="N106" s="84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 x14ac:dyDescent="0.45">
      <c r="K107" s="3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 x14ac:dyDescent="0.45">
      <c r="K108" s="34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45">
      <c r="K109" s="35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 x14ac:dyDescent="0.45">
      <c r="K110" s="3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 x14ac:dyDescent="0.45">
      <c r="K111" s="34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45">
      <c r="K112" s="35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1:26" ht="12.75" customHeight="1" x14ac:dyDescent="0.45">
      <c r="K113" s="3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1:26" ht="12.75" customHeight="1" x14ac:dyDescent="0.45">
      <c r="K114" s="34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1:26" x14ac:dyDescent="0.45">
      <c r="K115" s="35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1:26" x14ac:dyDescent="0.45">
      <c r="K116" s="3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1:26" x14ac:dyDescent="0.45">
      <c r="K117" s="37"/>
    </row>
    <row r="118" spans="11:26" x14ac:dyDescent="0.45">
      <c r="K118" s="35"/>
    </row>
    <row r="119" spans="11:26" x14ac:dyDescent="0.45">
      <c r="K119" s="36"/>
    </row>
  </sheetData>
  <mergeCells count="305">
    <mergeCell ref="A93:A94"/>
    <mergeCell ref="A66:A67"/>
    <mergeCell ref="A69:A70"/>
    <mergeCell ref="A72:A73"/>
    <mergeCell ref="A75:A76"/>
    <mergeCell ref="A78:A79"/>
    <mergeCell ref="A81:A82"/>
    <mergeCell ref="A84:A85"/>
    <mergeCell ref="A87:A88"/>
    <mergeCell ref="A90:A91"/>
    <mergeCell ref="A39:A40"/>
    <mergeCell ref="A42:A43"/>
    <mergeCell ref="A45:A46"/>
    <mergeCell ref="A48:A49"/>
    <mergeCell ref="A51:A52"/>
    <mergeCell ref="A54:A55"/>
    <mergeCell ref="A57:A58"/>
    <mergeCell ref="A60:A61"/>
    <mergeCell ref="A63:A64"/>
    <mergeCell ref="A12:A13"/>
    <mergeCell ref="A15:A16"/>
    <mergeCell ref="A18:A19"/>
    <mergeCell ref="A21:A22"/>
    <mergeCell ref="A24:A25"/>
    <mergeCell ref="A27:A28"/>
    <mergeCell ref="A30:A31"/>
    <mergeCell ref="A33:A34"/>
    <mergeCell ref="A36:A37"/>
    <mergeCell ref="A9:A10"/>
    <mergeCell ref="B9:B10"/>
    <mergeCell ref="F9:F10"/>
    <mergeCell ref="G9:G10"/>
    <mergeCell ref="H9:H10"/>
    <mergeCell ref="I9:I10"/>
    <mergeCell ref="J9:J10"/>
    <mergeCell ref="B1:F1"/>
    <mergeCell ref="B2:M2"/>
    <mergeCell ref="L3:M3"/>
    <mergeCell ref="I6:I7"/>
    <mergeCell ref="J6:J7"/>
    <mergeCell ref="F3:K3"/>
    <mergeCell ref="A6:A7"/>
    <mergeCell ref="B6:B7"/>
    <mergeCell ref="F6:F7"/>
    <mergeCell ref="G6:G7"/>
    <mergeCell ref="H6:H7"/>
    <mergeCell ref="C3:D3"/>
    <mergeCell ref="C6:C7"/>
    <mergeCell ref="D6:D7"/>
    <mergeCell ref="C9:C10"/>
    <mergeCell ref="D9:D10"/>
    <mergeCell ref="E6:E7"/>
    <mergeCell ref="B15:B16"/>
    <mergeCell ref="F15:F16"/>
    <mergeCell ref="G15:G16"/>
    <mergeCell ref="H15:H16"/>
    <mergeCell ref="I15:I16"/>
    <mergeCell ref="J15:J16"/>
    <mergeCell ref="B12:B13"/>
    <mergeCell ref="F12:F13"/>
    <mergeCell ref="G12:G13"/>
    <mergeCell ref="H12:H13"/>
    <mergeCell ref="I12:I13"/>
    <mergeCell ref="C12:C13"/>
    <mergeCell ref="D12:D13"/>
    <mergeCell ref="C15:C16"/>
    <mergeCell ref="D15:D16"/>
    <mergeCell ref="B21:B22"/>
    <mergeCell ref="F21:F22"/>
    <mergeCell ref="G21:G22"/>
    <mergeCell ref="H21:H22"/>
    <mergeCell ref="I21:I22"/>
    <mergeCell ref="J21:J22"/>
    <mergeCell ref="B18:B19"/>
    <mergeCell ref="F18:F19"/>
    <mergeCell ref="G18:G19"/>
    <mergeCell ref="H18:H19"/>
    <mergeCell ref="I18:I19"/>
    <mergeCell ref="C18:C19"/>
    <mergeCell ref="D18:D19"/>
    <mergeCell ref="C21:C22"/>
    <mergeCell ref="D21:D22"/>
    <mergeCell ref="B27:B28"/>
    <mergeCell ref="F27:F28"/>
    <mergeCell ref="G27:G28"/>
    <mergeCell ref="H27:H28"/>
    <mergeCell ref="I27:I28"/>
    <mergeCell ref="J27:J28"/>
    <mergeCell ref="B24:B25"/>
    <mergeCell ref="F24:F25"/>
    <mergeCell ref="G24:G25"/>
    <mergeCell ref="H24:H25"/>
    <mergeCell ref="I24:I25"/>
    <mergeCell ref="C24:C25"/>
    <mergeCell ref="D24:D25"/>
    <mergeCell ref="C27:C28"/>
    <mergeCell ref="D27:D28"/>
    <mergeCell ref="B33:B34"/>
    <mergeCell ref="F33:F34"/>
    <mergeCell ref="G33:G34"/>
    <mergeCell ref="H33:H34"/>
    <mergeCell ref="I33:I34"/>
    <mergeCell ref="J33:J34"/>
    <mergeCell ref="B30:B31"/>
    <mergeCell ref="F30:F31"/>
    <mergeCell ref="G30:G31"/>
    <mergeCell ref="H30:H31"/>
    <mergeCell ref="I30:I31"/>
    <mergeCell ref="C30:C31"/>
    <mergeCell ref="D30:D31"/>
    <mergeCell ref="C33:C34"/>
    <mergeCell ref="D33:D34"/>
    <mergeCell ref="E33:E34"/>
    <mergeCell ref="B39:B40"/>
    <mergeCell ref="F39:F40"/>
    <mergeCell ref="G39:G40"/>
    <mergeCell ref="H39:H40"/>
    <mergeCell ref="I39:I40"/>
    <mergeCell ref="J39:J40"/>
    <mergeCell ref="B36:B37"/>
    <mergeCell ref="F36:F37"/>
    <mergeCell ref="G36:G37"/>
    <mergeCell ref="H36:H37"/>
    <mergeCell ref="I36:I37"/>
    <mergeCell ref="C36:C37"/>
    <mergeCell ref="D36:D37"/>
    <mergeCell ref="C39:C40"/>
    <mergeCell ref="D39:D40"/>
    <mergeCell ref="E36:E37"/>
    <mergeCell ref="E39:E40"/>
    <mergeCell ref="B45:B46"/>
    <mergeCell ref="F45:F46"/>
    <mergeCell ref="G45:G46"/>
    <mergeCell ref="H45:H46"/>
    <mergeCell ref="I45:I46"/>
    <mergeCell ref="J45:J46"/>
    <mergeCell ref="B42:B43"/>
    <mergeCell ref="F42:F43"/>
    <mergeCell ref="G42:G43"/>
    <mergeCell ref="H42:H43"/>
    <mergeCell ref="I42:I43"/>
    <mergeCell ref="C42:C43"/>
    <mergeCell ref="D42:D43"/>
    <mergeCell ref="C45:C46"/>
    <mergeCell ref="D45:D46"/>
    <mergeCell ref="E42:E43"/>
    <mergeCell ref="E45:E46"/>
    <mergeCell ref="B51:B52"/>
    <mergeCell ref="F51:F52"/>
    <mergeCell ref="G51:G52"/>
    <mergeCell ref="H51:H52"/>
    <mergeCell ref="I51:I52"/>
    <mergeCell ref="J51:J52"/>
    <mergeCell ref="B48:B49"/>
    <mergeCell ref="F48:F49"/>
    <mergeCell ref="G48:G49"/>
    <mergeCell ref="H48:H49"/>
    <mergeCell ref="I48:I49"/>
    <mergeCell ref="C48:C49"/>
    <mergeCell ref="D48:D49"/>
    <mergeCell ref="C51:C52"/>
    <mergeCell ref="D51:D52"/>
    <mergeCell ref="E48:E49"/>
    <mergeCell ref="E51:E52"/>
    <mergeCell ref="B57:B58"/>
    <mergeCell ref="F57:F58"/>
    <mergeCell ref="G57:G58"/>
    <mergeCell ref="H57:H58"/>
    <mergeCell ref="I57:I58"/>
    <mergeCell ref="J57:J58"/>
    <mergeCell ref="B54:B55"/>
    <mergeCell ref="F54:F55"/>
    <mergeCell ref="G54:G55"/>
    <mergeCell ref="H54:H55"/>
    <mergeCell ref="I54:I55"/>
    <mergeCell ref="C54:C55"/>
    <mergeCell ref="D54:D55"/>
    <mergeCell ref="C57:C58"/>
    <mergeCell ref="D57:D58"/>
    <mergeCell ref="E54:E55"/>
    <mergeCell ref="E57:E58"/>
    <mergeCell ref="B63:B64"/>
    <mergeCell ref="F63:F64"/>
    <mergeCell ref="G63:G64"/>
    <mergeCell ref="H63:H64"/>
    <mergeCell ref="I63:I64"/>
    <mergeCell ref="J63:J64"/>
    <mergeCell ref="B60:B61"/>
    <mergeCell ref="F60:F61"/>
    <mergeCell ref="G60:G61"/>
    <mergeCell ref="H60:H61"/>
    <mergeCell ref="I60:I61"/>
    <mergeCell ref="C60:C61"/>
    <mergeCell ref="D60:D61"/>
    <mergeCell ref="C63:C64"/>
    <mergeCell ref="D63:D64"/>
    <mergeCell ref="E60:E61"/>
    <mergeCell ref="E63:E64"/>
    <mergeCell ref="B69:B70"/>
    <mergeCell ref="F69:F70"/>
    <mergeCell ref="G69:G70"/>
    <mergeCell ref="H69:H70"/>
    <mergeCell ref="I69:I70"/>
    <mergeCell ref="J69:J70"/>
    <mergeCell ref="B66:B67"/>
    <mergeCell ref="F66:F67"/>
    <mergeCell ref="G66:G67"/>
    <mergeCell ref="H66:H67"/>
    <mergeCell ref="I66:I67"/>
    <mergeCell ref="C66:C67"/>
    <mergeCell ref="D66:D67"/>
    <mergeCell ref="C69:C70"/>
    <mergeCell ref="D69:D70"/>
    <mergeCell ref="E66:E67"/>
    <mergeCell ref="E69:E70"/>
    <mergeCell ref="B75:B76"/>
    <mergeCell ref="F75:F76"/>
    <mergeCell ref="G75:G76"/>
    <mergeCell ref="H75:H76"/>
    <mergeCell ref="I75:I76"/>
    <mergeCell ref="J75:J76"/>
    <mergeCell ref="B72:B73"/>
    <mergeCell ref="F72:F73"/>
    <mergeCell ref="G72:G73"/>
    <mergeCell ref="H72:H73"/>
    <mergeCell ref="I72:I73"/>
    <mergeCell ref="C75:C76"/>
    <mergeCell ref="D75:D76"/>
    <mergeCell ref="C72:C73"/>
    <mergeCell ref="D72:D73"/>
    <mergeCell ref="E72:E73"/>
    <mergeCell ref="E75:E76"/>
    <mergeCell ref="B81:B82"/>
    <mergeCell ref="F81:F82"/>
    <mergeCell ref="G81:G82"/>
    <mergeCell ref="H81:H82"/>
    <mergeCell ref="I81:I82"/>
    <mergeCell ref="J81:J82"/>
    <mergeCell ref="B78:B79"/>
    <mergeCell ref="F78:F79"/>
    <mergeCell ref="G78:G79"/>
    <mergeCell ref="H78:H79"/>
    <mergeCell ref="I78:I79"/>
    <mergeCell ref="C81:C82"/>
    <mergeCell ref="D81:D82"/>
    <mergeCell ref="C78:C79"/>
    <mergeCell ref="D78:D79"/>
    <mergeCell ref="E78:E79"/>
    <mergeCell ref="E81:E82"/>
    <mergeCell ref="B87:B88"/>
    <mergeCell ref="F87:F88"/>
    <mergeCell ref="G87:G88"/>
    <mergeCell ref="H87:H88"/>
    <mergeCell ref="I87:I88"/>
    <mergeCell ref="J87:J88"/>
    <mergeCell ref="B84:B85"/>
    <mergeCell ref="F84:F85"/>
    <mergeCell ref="G84:G85"/>
    <mergeCell ref="H84:H85"/>
    <mergeCell ref="I84:I85"/>
    <mergeCell ref="C87:C88"/>
    <mergeCell ref="D87:D88"/>
    <mergeCell ref="C84:C85"/>
    <mergeCell ref="D84:D85"/>
    <mergeCell ref="E84:E85"/>
    <mergeCell ref="E87:E88"/>
    <mergeCell ref="B90:B91"/>
    <mergeCell ref="F90:F91"/>
    <mergeCell ref="G90:G91"/>
    <mergeCell ref="H90:H91"/>
    <mergeCell ref="I90:I91"/>
    <mergeCell ref="C90:C91"/>
    <mergeCell ref="D90:D91"/>
    <mergeCell ref="E90:E91"/>
    <mergeCell ref="B93:B94"/>
    <mergeCell ref="F93:F94"/>
    <mergeCell ref="G93:G94"/>
    <mergeCell ref="H93:H94"/>
    <mergeCell ref="I93:I94"/>
    <mergeCell ref="C93:C94"/>
    <mergeCell ref="D93:D94"/>
    <mergeCell ref="E93:E94"/>
    <mergeCell ref="E9:E10"/>
    <mergeCell ref="E12:E13"/>
    <mergeCell ref="E15:E16"/>
    <mergeCell ref="E18:E19"/>
    <mergeCell ref="E21:E22"/>
    <mergeCell ref="E24:E25"/>
    <mergeCell ref="E27:E28"/>
    <mergeCell ref="E30:E31"/>
    <mergeCell ref="J93:J94"/>
    <mergeCell ref="J90:J91"/>
    <mergeCell ref="J84:J85"/>
    <mergeCell ref="J78:J79"/>
    <mergeCell ref="J72:J73"/>
    <mergeCell ref="J66:J67"/>
    <mergeCell ref="J60:J61"/>
    <mergeCell ref="J54:J55"/>
    <mergeCell ref="J48:J49"/>
    <mergeCell ref="J42:J43"/>
    <mergeCell ref="J36:J37"/>
    <mergeCell ref="J30:J31"/>
    <mergeCell ref="J24:J25"/>
    <mergeCell ref="J18:J19"/>
    <mergeCell ref="J12:J13"/>
  </mergeCells>
  <pageMargins left="0.7" right="0.7" top="0.75" bottom="0.75" header="0.3" footer="0.3"/>
  <pageSetup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98"/>
  <sheetViews>
    <sheetView tabSelected="1" zoomScale="73" zoomScaleNormal="73" workbookViewId="0">
      <pane xSplit="2" ySplit="7" topLeftCell="C108" activePane="bottomRight" state="frozen"/>
      <selection pane="topRight" activeCell="C1" sqref="C1"/>
      <selection pane="bottomLeft" activeCell="A8" sqref="A8"/>
      <selection pane="bottomRight" activeCell="M898" sqref="M898"/>
    </sheetView>
  </sheetViews>
  <sheetFormatPr defaultColWidth="9.1328125" defaultRowHeight="14.25" x14ac:dyDescent="0.45"/>
  <cols>
    <col min="1" max="2" width="5.86328125" customWidth="1"/>
    <col min="3" max="3" width="52" customWidth="1"/>
    <col min="4" max="4" width="19.265625" customWidth="1"/>
    <col min="6" max="6" width="16.3984375" bestFit="1" customWidth="1"/>
    <col min="7" max="7" width="15.265625" bestFit="1" customWidth="1"/>
    <col min="8" max="8" width="19.265625" customWidth="1"/>
    <col min="9" max="9" width="12.1328125" customWidth="1"/>
    <col min="12" max="12" width="15.1328125" customWidth="1"/>
    <col min="13" max="13" width="15.86328125" customWidth="1"/>
    <col min="14" max="14" width="22.73046875" bestFit="1" customWidth="1"/>
    <col min="259" max="259" width="50.59765625" customWidth="1"/>
    <col min="260" max="260" width="18.1328125" bestFit="1" customWidth="1"/>
    <col min="262" max="262" width="14.73046875" customWidth="1"/>
    <col min="263" max="263" width="14.59765625" bestFit="1" customWidth="1"/>
    <col min="265" max="265" width="10.1328125" customWidth="1"/>
    <col min="268" max="268" width="12.59765625" bestFit="1" customWidth="1"/>
    <col min="269" max="269" width="15.86328125" customWidth="1"/>
    <col min="270" max="270" width="22.73046875" bestFit="1" customWidth="1"/>
    <col min="515" max="515" width="50.59765625" customWidth="1"/>
    <col min="516" max="516" width="18.1328125" bestFit="1" customWidth="1"/>
    <col min="518" max="518" width="14.73046875" customWidth="1"/>
    <col min="519" max="519" width="14.59765625" bestFit="1" customWidth="1"/>
    <col min="521" max="521" width="10.1328125" customWidth="1"/>
    <col min="524" max="524" width="12.59765625" bestFit="1" customWidth="1"/>
    <col min="525" max="525" width="15.86328125" customWidth="1"/>
    <col min="526" max="526" width="22.73046875" bestFit="1" customWidth="1"/>
    <col min="771" max="771" width="50.59765625" customWidth="1"/>
    <col min="772" max="772" width="18.1328125" bestFit="1" customWidth="1"/>
    <col min="774" max="774" width="14.73046875" customWidth="1"/>
    <col min="775" max="775" width="14.59765625" bestFit="1" customWidth="1"/>
    <col min="777" max="777" width="10.1328125" customWidth="1"/>
    <col min="780" max="780" width="12.59765625" bestFit="1" customWidth="1"/>
    <col min="781" max="781" width="15.86328125" customWidth="1"/>
    <col min="782" max="782" width="22.73046875" bestFit="1" customWidth="1"/>
    <col min="1027" max="1027" width="50.59765625" customWidth="1"/>
    <col min="1028" max="1028" width="18.1328125" bestFit="1" customWidth="1"/>
    <col min="1030" max="1030" width="14.73046875" customWidth="1"/>
    <col min="1031" max="1031" width="14.59765625" bestFit="1" customWidth="1"/>
    <col min="1033" max="1033" width="10.1328125" customWidth="1"/>
    <col min="1036" max="1036" width="12.59765625" bestFit="1" customWidth="1"/>
    <col min="1037" max="1037" width="15.86328125" customWidth="1"/>
    <col min="1038" max="1038" width="22.73046875" bestFit="1" customWidth="1"/>
    <col min="1283" max="1283" width="50.59765625" customWidth="1"/>
    <col min="1284" max="1284" width="18.1328125" bestFit="1" customWidth="1"/>
    <col min="1286" max="1286" width="14.73046875" customWidth="1"/>
    <col min="1287" max="1287" width="14.59765625" bestFit="1" customWidth="1"/>
    <col min="1289" max="1289" width="10.1328125" customWidth="1"/>
    <col min="1292" max="1292" width="12.59765625" bestFit="1" customWidth="1"/>
    <col min="1293" max="1293" width="15.86328125" customWidth="1"/>
    <col min="1294" max="1294" width="22.73046875" bestFit="1" customWidth="1"/>
    <col min="1539" max="1539" width="50.59765625" customWidth="1"/>
    <col min="1540" max="1540" width="18.1328125" bestFit="1" customWidth="1"/>
    <col min="1542" max="1542" width="14.73046875" customWidth="1"/>
    <col min="1543" max="1543" width="14.59765625" bestFit="1" customWidth="1"/>
    <col min="1545" max="1545" width="10.1328125" customWidth="1"/>
    <col min="1548" max="1548" width="12.59765625" bestFit="1" customWidth="1"/>
    <col min="1549" max="1549" width="15.86328125" customWidth="1"/>
    <col min="1550" max="1550" width="22.73046875" bestFit="1" customWidth="1"/>
    <col min="1795" max="1795" width="50.59765625" customWidth="1"/>
    <col min="1796" max="1796" width="18.1328125" bestFit="1" customWidth="1"/>
    <col min="1798" max="1798" width="14.73046875" customWidth="1"/>
    <col min="1799" max="1799" width="14.59765625" bestFit="1" customWidth="1"/>
    <col min="1801" max="1801" width="10.1328125" customWidth="1"/>
    <col min="1804" max="1804" width="12.59765625" bestFit="1" customWidth="1"/>
    <col min="1805" max="1805" width="15.86328125" customWidth="1"/>
    <col min="1806" max="1806" width="22.73046875" bestFit="1" customWidth="1"/>
    <col min="2051" max="2051" width="50.59765625" customWidth="1"/>
    <col min="2052" max="2052" width="18.1328125" bestFit="1" customWidth="1"/>
    <col min="2054" max="2054" width="14.73046875" customWidth="1"/>
    <col min="2055" max="2055" width="14.59765625" bestFit="1" customWidth="1"/>
    <col min="2057" max="2057" width="10.1328125" customWidth="1"/>
    <col min="2060" max="2060" width="12.59765625" bestFit="1" customWidth="1"/>
    <col min="2061" max="2061" width="15.86328125" customWidth="1"/>
    <col min="2062" max="2062" width="22.73046875" bestFit="1" customWidth="1"/>
    <col min="2307" max="2307" width="50.59765625" customWidth="1"/>
    <col min="2308" max="2308" width="18.1328125" bestFit="1" customWidth="1"/>
    <col min="2310" max="2310" width="14.73046875" customWidth="1"/>
    <col min="2311" max="2311" width="14.59765625" bestFit="1" customWidth="1"/>
    <col min="2313" max="2313" width="10.1328125" customWidth="1"/>
    <col min="2316" max="2316" width="12.59765625" bestFit="1" customWidth="1"/>
    <col min="2317" max="2317" width="15.86328125" customWidth="1"/>
    <col min="2318" max="2318" width="22.73046875" bestFit="1" customWidth="1"/>
    <col min="2563" max="2563" width="50.59765625" customWidth="1"/>
    <col min="2564" max="2564" width="18.1328125" bestFit="1" customWidth="1"/>
    <col min="2566" max="2566" width="14.73046875" customWidth="1"/>
    <col min="2567" max="2567" width="14.59765625" bestFit="1" customWidth="1"/>
    <col min="2569" max="2569" width="10.1328125" customWidth="1"/>
    <col min="2572" max="2572" width="12.59765625" bestFit="1" customWidth="1"/>
    <col min="2573" max="2573" width="15.86328125" customWidth="1"/>
    <col min="2574" max="2574" width="22.73046875" bestFit="1" customWidth="1"/>
    <col min="2819" max="2819" width="50.59765625" customWidth="1"/>
    <col min="2820" max="2820" width="18.1328125" bestFit="1" customWidth="1"/>
    <col min="2822" max="2822" width="14.73046875" customWidth="1"/>
    <col min="2823" max="2823" width="14.59765625" bestFit="1" customWidth="1"/>
    <col min="2825" max="2825" width="10.1328125" customWidth="1"/>
    <col min="2828" max="2828" width="12.59765625" bestFit="1" customWidth="1"/>
    <col min="2829" max="2829" width="15.86328125" customWidth="1"/>
    <col min="2830" max="2830" width="22.73046875" bestFit="1" customWidth="1"/>
    <col min="3075" max="3075" width="50.59765625" customWidth="1"/>
    <col min="3076" max="3076" width="18.1328125" bestFit="1" customWidth="1"/>
    <col min="3078" max="3078" width="14.73046875" customWidth="1"/>
    <col min="3079" max="3079" width="14.59765625" bestFit="1" customWidth="1"/>
    <col min="3081" max="3081" width="10.1328125" customWidth="1"/>
    <col min="3084" max="3084" width="12.59765625" bestFit="1" customWidth="1"/>
    <col min="3085" max="3085" width="15.86328125" customWidth="1"/>
    <col min="3086" max="3086" width="22.73046875" bestFit="1" customWidth="1"/>
    <col min="3331" max="3331" width="50.59765625" customWidth="1"/>
    <col min="3332" max="3332" width="18.1328125" bestFit="1" customWidth="1"/>
    <col min="3334" max="3334" width="14.73046875" customWidth="1"/>
    <col min="3335" max="3335" width="14.59765625" bestFit="1" customWidth="1"/>
    <col min="3337" max="3337" width="10.1328125" customWidth="1"/>
    <col min="3340" max="3340" width="12.59765625" bestFit="1" customWidth="1"/>
    <col min="3341" max="3341" width="15.86328125" customWidth="1"/>
    <col min="3342" max="3342" width="22.73046875" bestFit="1" customWidth="1"/>
    <col min="3587" max="3587" width="50.59765625" customWidth="1"/>
    <col min="3588" max="3588" width="18.1328125" bestFit="1" customWidth="1"/>
    <col min="3590" max="3590" width="14.73046875" customWidth="1"/>
    <col min="3591" max="3591" width="14.59765625" bestFit="1" customWidth="1"/>
    <col min="3593" max="3593" width="10.1328125" customWidth="1"/>
    <col min="3596" max="3596" width="12.59765625" bestFit="1" customWidth="1"/>
    <col min="3597" max="3597" width="15.86328125" customWidth="1"/>
    <col min="3598" max="3598" width="22.73046875" bestFit="1" customWidth="1"/>
    <col min="3843" max="3843" width="50.59765625" customWidth="1"/>
    <col min="3844" max="3844" width="18.1328125" bestFit="1" customWidth="1"/>
    <col min="3846" max="3846" width="14.73046875" customWidth="1"/>
    <col min="3847" max="3847" width="14.59765625" bestFit="1" customWidth="1"/>
    <col min="3849" max="3849" width="10.1328125" customWidth="1"/>
    <col min="3852" max="3852" width="12.59765625" bestFit="1" customWidth="1"/>
    <col min="3853" max="3853" width="15.86328125" customWidth="1"/>
    <col min="3854" max="3854" width="22.73046875" bestFit="1" customWidth="1"/>
    <col min="4099" max="4099" width="50.59765625" customWidth="1"/>
    <col min="4100" max="4100" width="18.1328125" bestFit="1" customWidth="1"/>
    <col min="4102" max="4102" width="14.73046875" customWidth="1"/>
    <col min="4103" max="4103" width="14.59765625" bestFit="1" customWidth="1"/>
    <col min="4105" max="4105" width="10.1328125" customWidth="1"/>
    <col min="4108" max="4108" width="12.59765625" bestFit="1" customWidth="1"/>
    <col min="4109" max="4109" width="15.86328125" customWidth="1"/>
    <col min="4110" max="4110" width="22.73046875" bestFit="1" customWidth="1"/>
    <col min="4355" max="4355" width="50.59765625" customWidth="1"/>
    <col min="4356" max="4356" width="18.1328125" bestFit="1" customWidth="1"/>
    <col min="4358" max="4358" width="14.73046875" customWidth="1"/>
    <col min="4359" max="4359" width="14.59765625" bestFit="1" customWidth="1"/>
    <col min="4361" max="4361" width="10.1328125" customWidth="1"/>
    <col min="4364" max="4364" width="12.59765625" bestFit="1" customWidth="1"/>
    <col min="4365" max="4365" width="15.86328125" customWidth="1"/>
    <col min="4366" max="4366" width="22.73046875" bestFit="1" customWidth="1"/>
    <col min="4611" max="4611" width="50.59765625" customWidth="1"/>
    <col min="4612" max="4612" width="18.1328125" bestFit="1" customWidth="1"/>
    <col min="4614" max="4614" width="14.73046875" customWidth="1"/>
    <col min="4615" max="4615" width="14.59765625" bestFit="1" customWidth="1"/>
    <col min="4617" max="4617" width="10.1328125" customWidth="1"/>
    <col min="4620" max="4620" width="12.59765625" bestFit="1" customWidth="1"/>
    <col min="4621" max="4621" width="15.86328125" customWidth="1"/>
    <col min="4622" max="4622" width="22.73046875" bestFit="1" customWidth="1"/>
    <col min="4867" max="4867" width="50.59765625" customWidth="1"/>
    <col min="4868" max="4868" width="18.1328125" bestFit="1" customWidth="1"/>
    <col min="4870" max="4870" width="14.73046875" customWidth="1"/>
    <col min="4871" max="4871" width="14.59765625" bestFit="1" customWidth="1"/>
    <col min="4873" max="4873" width="10.1328125" customWidth="1"/>
    <col min="4876" max="4876" width="12.59765625" bestFit="1" customWidth="1"/>
    <col min="4877" max="4877" width="15.86328125" customWidth="1"/>
    <col min="4878" max="4878" width="22.73046875" bestFit="1" customWidth="1"/>
    <col min="5123" max="5123" width="50.59765625" customWidth="1"/>
    <col min="5124" max="5124" width="18.1328125" bestFit="1" customWidth="1"/>
    <col min="5126" max="5126" width="14.73046875" customWidth="1"/>
    <col min="5127" max="5127" width="14.59765625" bestFit="1" customWidth="1"/>
    <col min="5129" max="5129" width="10.1328125" customWidth="1"/>
    <col min="5132" max="5132" width="12.59765625" bestFit="1" customWidth="1"/>
    <col min="5133" max="5133" width="15.86328125" customWidth="1"/>
    <col min="5134" max="5134" width="22.73046875" bestFit="1" customWidth="1"/>
    <col min="5379" max="5379" width="50.59765625" customWidth="1"/>
    <col min="5380" max="5380" width="18.1328125" bestFit="1" customWidth="1"/>
    <col min="5382" max="5382" width="14.73046875" customWidth="1"/>
    <col min="5383" max="5383" width="14.59765625" bestFit="1" customWidth="1"/>
    <col min="5385" max="5385" width="10.1328125" customWidth="1"/>
    <col min="5388" max="5388" width="12.59765625" bestFit="1" customWidth="1"/>
    <col min="5389" max="5389" width="15.86328125" customWidth="1"/>
    <col min="5390" max="5390" width="22.73046875" bestFit="1" customWidth="1"/>
    <col min="5635" max="5635" width="50.59765625" customWidth="1"/>
    <col min="5636" max="5636" width="18.1328125" bestFit="1" customWidth="1"/>
    <col min="5638" max="5638" width="14.73046875" customWidth="1"/>
    <col min="5639" max="5639" width="14.59765625" bestFit="1" customWidth="1"/>
    <col min="5641" max="5641" width="10.1328125" customWidth="1"/>
    <col min="5644" max="5644" width="12.59765625" bestFit="1" customWidth="1"/>
    <col min="5645" max="5645" width="15.86328125" customWidth="1"/>
    <col min="5646" max="5646" width="22.73046875" bestFit="1" customWidth="1"/>
    <col min="5891" max="5891" width="50.59765625" customWidth="1"/>
    <col min="5892" max="5892" width="18.1328125" bestFit="1" customWidth="1"/>
    <col min="5894" max="5894" width="14.73046875" customWidth="1"/>
    <col min="5895" max="5895" width="14.59765625" bestFit="1" customWidth="1"/>
    <col min="5897" max="5897" width="10.1328125" customWidth="1"/>
    <col min="5900" max="5900" width="12.59765625" bestFit="1" customWidth="1"/>
    <col min="5901" max="5901" width="15.86328125" customWidth="1"/>
    <col min="5902" max="5902" width="22.73046875" bestFit="1" customWidth="1"/>
    <col min="6147" max="6147" width="50.59765625" customWidth="1"/>
    <col min="6148" max="6148" width="18.1328125" bestFit="1" customWidth="1"/>
    <col min="6150" max="6150" width="14.73046875" customWidth="1"/>
    <col min="6151" max="6151" width="14.59765625" bestFit="1" customWidth="1"/>
    <col min="6153" max="6153" width="10.1328125" customWidth="1"/>
    <col min="6156" max="6156" width="12.59765625" bestFit="1" customWidth="1"/>
    <col min="6157" max="6157" width="15.86328125" customWidth="1"/>
    <col min="6158" max="6158" width="22.73046875" bestFit="1" customWidth="1"/>
    <col min="6403" max="6403" width="50.59765625" customWidth="1"/>
    <col min="6404" max="6404" width="18.1328125" bestFit="1" customWidth="1"/>
    <col min="6406" max="6406" width="14.73046875" customWidth="1"/>
    <col min="6407" max="6407" width="14.59765625" bestFit="1" customWidth="1"/>
    <col min="6409" max="6409" width="10.1328125" customWidth="1"/>
    <col min="6412" max="6412" width="12.59765625" bestFit="1" customWidth="1"/>
    <col min="6413" max="6413" width="15.86328125" customWidth="1"/>
    <col min="6414" max="6414" width="22.73046875" bestFit="1" customWidth="1"/>
    <col min="6659" max="6659" width="50.59765625" customWidth="1"/>
    <col min="6660" max="6660" width="18.1328125" bestFit="1" customWidth="1"/>
    <col min="6662" max="6662" width="14.73046875" customWidth="1"/>
    <col min="6663" max="6663" width="14.59765625" bestFit="1" customWidth="1"/>
    <col min="6665" max="6665" width="10.1328125" customWidth="1"/>
    <col min="6668" max="6668" width="12.59765625" bestFit="1" customWidth="1"/>
    <col min="6669" max="6669" width="15.86328125" customWidth="1"/>
    <col min="6670" max="6670" width="22.73046875" bestFit="1" customWidth="1"/>
    <col min="6915" max="6915" width="50.59765625" customWidth="1"/>
    <col min="6916" max="6916" width="18.1328125" bestFit="1" customWidth="1"/>
    <col min="6918" max="6918" width="14.73046875" customWidth="1"/>
    <col min="6919" max="6919" width="14.59765625" bestFit="1" customWidth="1"/>
    <col min="6921" max="6921" width="10.1328125" customWidth="1"/>
    <col min="6924" max="6924" width="12.59765625" bestFit="1" customWidth="1"/>
    <col min="6925" max="6925" width="15.86328125" customWidth="1"/>
    <col min="6926" max="6926" width="22.73046875" bestFit="1" customWidth="1"/>
    <col min="7171" max="7171" width="50.59765625" customWidth="1"/>
    <col min="7172" max="7172" width="18.1328125" bestFit="1" customWidth="1"/>
    <col min="7174" max="7174" width="14.73046875" customWidth="1"/>
    <col min="7175" max="7175" width="14.59765625" bestFit="1" customWidth="1"/>
    <col min="7177" max="7177" width="10.1328125" customWidth="1"/>
    <col min="7180" max="7180" width="12.59765625" bestFit="1" customWidth="1"/>
    <col min="7181" max="7181" width="15.86328125" customWidth="1"/>
    <col min="7182" max="7182" width="22.73046875" bestFit="1" customWidth="1"/>
    <col min="7427" max="7427" width="50.59765625" customWidth="1"/>
    <col min="7428" max="7428" width="18.1328125" bestFit="1" customWidth="1"/>
    <col min="7430" max="7430" width="14.73046875" customWidth="1"/>
    <col min="7431" max="7431" width="14.59765625" bestFit="1" customWidth="1"/>
    <col min="7433" max="7433" width="10.1328125" customWidth="1"/>
    <col min="7436" max="7436" width="12.59765625" bestFit="1" customWidth="1"/>
    <col min="7437" max="7437" width="15.86328125" customWidth="1"/>
    <col min="7438" max="7438" width="22.73046875" bestFit="1" customWidth="1"/>
    <col min="7683" max="7683" width="50.59765625" customWidth="1"/>
    <col min="7684" max="7684" width="18.1328125" bestFit="1" customWidth="1"/>
    <col min="7686" max="7686" width="14.73046875" customWidth="1"/>
    <col min="7687" max="7687" width="14.59765625" bestFit="1" customWidth="1"/>
    <col min="7689" max="7689" width="10.1328125" customWidth="1"/>
    <col min="7692" max="7692" width="12.59765625" bestFit="1" customWidth="1"/>
    <col min="7693" max="7693" width="15.86328125" customWidth="1"/>
    <col min="7694" max="7694" width="22.73046875" bestFit="1" customWidth="1"/>
    <col min="7939" max="7939" width="50.59765625" customWidth="1"/>
    <col min="7940" max="7940" width="18.1328125" bestFit="1" customWidth="1"/>
    <col min="7942" max="7942" width="14.73046875" customWidth="1"/>
    <col min="7943" max="7943" width="14.59765625" bestFit="1" customWidth="1"/>
    <col min="7945" max="7945" width="10.1328125" customWidth="1"/>
    <col min="7948" max="7948" width="12.59765625" bestFit="1" customWidth="1"/>
    <col min="7949" max="7949" width="15.86328125" customWidth="1"/>
    <col min="7950" max="7950" width="22.73046875" bestFit="1" customWidth="1"/>
    <col min="8195" max="8195" width="50.59765625" customWidth="1"/>
    <col min="8196" max="8196" width="18.1328125" bestFit="1" customWidth="1"/>
    <col min="8198" max="8198" width="14.73046875" customWidth="1"/>
    <col min="8199" max="8199" width="14.59765625" bestFit="1" customWidth="1"/>
    <col min="8201" max="8201" width="10.1328125" customWidth="1"/>
    <col min="8204" max="8204" width="12.59765625" bestFit="1" customWidth="1"/>
    <col min="8205" max="8205" width="15.86328125" customWidth="1"/>
    <col min="8206" max="8206" width="22.73046875" bestFit="1" customWidth="1"/>
    <col min="8451" max="8451" width="50.59765625" customWidth="1"/>
    <col min="8452" max="8452" width="18.1328125" bestFit="1" customWidth="1"/>
    <col min="8454" max="8454" width="14.73046875" customWidth="1"/>
    <col min="8455" max="8455" width="14.59765625" bestFit="1" customWidth="1"/>
    <col min="8457" max="8457" width="10.1328125" customWidth="1"/>
    <col min="8460" max="8460" width="12.59765625" bestFit="1" customWidth="1"/>
    <col min="8461" max="8461" width="15.86328125" customWidth="1"/>
    <col min="8462" max="8462" width="22.73046875" bestFit="1" customWidth="1"/>
    <col min="8707" max="8707" width="50.59765625" customWidth="1"/>
    <col min="8708" max="8708" width="18.1328125" bestFit="1" customWidth="1"/>
    <col min="8710" max="8710" width="14.73046875" customWidth="1"/>
    <col min="8711" max="8711" width="14.59765625" bestFit="1" customWidth="1"/>
    <col min="8713" max="8713" width="10.1328125" customWidth="1"/>
    <col min="8716" max="8716" width="12.59765625" bestFit="1" customWidth="1"/>
    <col min="8717" max="8717" width="15.86328125" customWidth="1"/>
    <col min="8718" max="8718" width="22.73046875" bestFit="1" customWidth="1"/>
    <col min="8963" max="8963" width="50.59765625" customWidth="1"/>
    <col min="8964" max="8964" width="18.1328125" bestFit="1" customWidth="1"/>
    <col min="8966" max="8966" width="14.73046875" customWidth="1"/>
    <col min="8967" max="8967" width="14.59765625" bestFit="1" customWidth="1"/>
    <col min="8969" max="8969" width="10.1328125" customWidth="1"/>
    <col min="8972" max="8972" width="12.59765625" bestFit="1" customWidth="1"/>
    <col min="8973" max="8973" width="15.86328125" customWidth="1"/>
    <col min="8974" max="8974" width="22.73046875" bestFit="1" customWidth="1"/>
    <col min="9219" max="9219" width="50.59765625" customWidth="1"/>
    <col min="9220" max="9220" width="18.1328125" bestFit="1" customWidth="1"/>
    <col min="9222" max="9222" width="14.73046875" customWidth="1"/>
    <col min="9223" max="9223" width="14.59765625" bestFit="1" customWidth="1"/>
    <col min="9225" max="9225" width="10.1328125" customWidth="1"/>
    <col min="9228" max="9228" width="12.59765625" bestFit="1" customWidth="1"/>
    <col min="9229" max="9229" width="15.86328125" customWidth="1"/>
    <col min="9230" max="9230" width="22.73046875" bestFit="1" customWidth="1"/>
    <col min="9475" max="9475" width="50.59765625" customWidth="1"/>
    <col min="9476" max="9476" width="18.1328125" bestFit="1" customWidth="1"/>
    <col min="9478" max="9478" width="14.73046875" customWidth="1"/>
    <col min="9479" max="9479" width="14.59765625" bestFit="1" customWidth="1"/>
    <col min="9481" max="9481" width="10.1328125" customWidth="1"/>
    <col min="9484" max="9484" width="12.59765625" bestFit="1" customWidth="1"/>
    <col min="9485" max="9485" width="15.86328125" customWidth="1"/>
    <col min="9486" max="9486" width="22.73046875" bestFit="1" customWidth="1"/>
    <col min="9731" max="9731" width="50.59765625" customWidth="1"/>
    <col min="9732" max="9732" width="18.1328125" bestFit="1" customWidth="1"/>
    <col min="9734" max="9734" width="14.73046875" customWidth="1"/>
    <col min="9735" max="9735" width="14.59765625" bestFit="1" customWidth="1"/>
    <col min="9737" max="9737" width="10.1328125" customWidth="1"/>
    <col min="9740" max="9740" width="12.59765625" bestFit="1" customWidth="1"/>
    <col min="9741" max="9741" width="15.86328125" customWidth="1"/>
    <col min="9742" max="9742" width="22.73046875" bestFit="1" customWidth="1"/>
    <col min="9987" max="9987" width="50.59765625" customWidth="1"/>
    <col min="9988" max="9988" width="18.1328125" bestFit="1" customWidth="1"/>
    <col min="9990" max="9990" width="14.73046875" customWidth="1"/>
    <col min="9991" max="9991" width="14.59765625" bestFit="1" customWidth="1"/>
    <col min="9993" max="9993" width="10.1328125" customWidth="1"/>
    <col min="9996" max="9996" width="12.59765625" bestFit="1" customWidth="1"/>
    <col min="9997" max="9997" width="15.86328125" customWidth="1"/>
    <col min="9998" max="9998" width="22.73046875" bestFit="1" customWidth="1"/>
    <col min="10243" max="10243" width="50.59765625" customWidth="1"/>
    <col min="10244" max="10244" width="18.1328125" bestFit="1" customWidth="1"/>
    <col min="10246" max="10246" width="14.73046875" customWidth="1"/>
    <col min="10247" max="10247" width="14.59765625" bestFit="1" customWidth="1"/>
    <col min="10249" max="10249" width="10.1328125" customWidth="1"/>
    <col min="10252" max="10252" width="12.59765625" bestFit="1" customWidth="1"/>
    <col min="10253" max="10253" width="15.86328125" customWidth="1"/>
    <col min="10254" max="10254" width="22.73046875" bestFit="1" customWidth="1"/>
    <col min="10499" max="10499" width="50.59765625" customWidth="1"/>
    <col min="10500" max="10500" width="18.1328125" bestFit="1" customWidth="1"/>
    <col min="10502" max="10502" width="14.73046875" customWidth="1"/>
    <col min="10503" max="10503" width="14.59765625" bestFit="1" customWidth="1"/>
    <col min="10505" max="10505" width="10.1328125" customWidth="1"/>
    <col min="10508" max="10508" width="12.59765625" bestFit="1" customWidth="1"/>
    <col min="10509" max="10509" width="15.86328125" customWidth="1"/>
    <col min="10510" max="10510" width="22.73046875" bestFit="1" customWidth="1"/>
    <col min="10755" max="10755" width="50.59765625" customWidth="1"/>
    <col min="10756" max="10756" width="18.1328125" bestFit="1" customWidth="1"/>
    <col min="10758" max="10758" width="14.73046875" customWidth="1"/>
    <col min="10759" max="10759" width="14.59765625" bestFit="1" customWidth="1"/>
    <col min="10761" max="10761" width="10.1328125" customWidth="1"/>
    <col min="10764" max="10764" width="12.59765625" bestFit="1" customWidth="1"/>
    <col min="10765" max="10765" width="15.86328125" customWidth="1"/>
    <col min="10766" max="10766" width="22.73046875" bestFit="1" customWidth="1"/>
    <col min="11011" max="11011" width="50.59765625" customWidth="1"/>
    <col min="11012" max="11012" width="18.1328125" bestFit="1" customWidth="1"/>
    <col min="11014" max="11014" width="14.73046875" customWidth="1"/>
    <col min="11015" max="11015" width="14.59765625" bestFit="1" customWidth="1"/>
    <col min="11017" max="11017" width="10.1328125" customWidth="1"/>
    <col min="11020" max="11020" width="12.59765625" bestFit="1" customWidth="1"/>
    <col min="11021" max="11021" width="15.86328125" customWidth="1"/>
    <col min="11022" max="11022" width="22.73046875" bestFit="1" customWidth="1"/>
    <col min="11267" max="11267" width="50.59765625" customWidth="1"/>
    <col min="11268" max="11268" width="18.1328125" bestFit="1" customWidth="1"/>
    <col min="11270" max="11270" width="14.73046875" customWidth="1"/>
    <col min="11271" max="11271" width="14.59765625" bestFit="1" customWidth="1"/>
    <col min="11273" max="11273" width="10.1328125" customWidth="1"/>
    <col min="11276" max="11276" width="12.59765625" bestFit="1" customWidth="1"/>
    <col min="11277" max="11277" width="15.86328125" customWidth="1"/>
    <col min="11278" max="11278" width="22.73046875" bestFit="1" customWidth="1"/>
    <col min="11523" max="11523" width="50.59765625" customWidth="1"/>
    <col min="11524" max="11524" width="18.1328125" bestFit="1" customWidth="1"/>
    <col min="11526" max="11526" width="14.73046875" customWidth="1"/>
    <col min="11527" max="11527" width="14.59765625" bestFit="1" customWidth="1"/>
    <col min="11529" max="11529" width="10.1328125" customWidth="1"/>
    <col min="11532" max="11532" width="12.59765625" bestFit="1" customWidth="1"/>
    <col min="11533" max="11533" width="15.86328125" customWidth="1"/>
    <col min="11534" max="11534" width="22.73046875" bestFit="1" customWidth="1"/>
    <col min="11779" max="11779" width="50.59765625" customWidth="1"/>
    <col min="11780" max="11780" width="18.1328125" bestFit="1" customWidth="1"/>
    <col min="11782" max="11782" width="14.73046875" customWidth="1"/>
    <col min="11783" max="11783" width="14.59765625" bestFit="1" customWidth="1"/>
    <col min="11785" max="11785" width="10.1328125" customWidth="1"/>
    <col min="11788" max="11788" width="12.59765625" bestFit="1" customWidth="1"/>
    <col min="11789" max="11789" width="15.86328125" customWidth="1"/>
    <col min="11790" max="11790" width="22.73046875" bestFit="1" customWidth="1"/>
    <col min="12035" max="12035" width="50.59765625" customWidth="1"/>
    <col min="12036" max="12036" width="18.1328125" bestFit="1" customWidth="1"/>
    <col min="12038" max="12038" width="14.73046875" customWidth="1"/>
    <col min="12039" max="12039" width="14.59765625" bestFit="1" customWidth="1"/>
    <col min="12041" max="12041" width="10.1328125" customWidth="1"/>
    <col min="12044" max="12044" width="12.59765625" bestFit="1" customWidth="1"/>
    <col min="12045" max="12045" width="15.86328125" customWidth="1"/>
    <col min="12046" max="12046" width="22.73046875" bestFit="1" customWidth="1"/>
    <col min="12291" max="12291" width="50.59765625" customWidth="1"/>
    <col min="12292" max="12292" width="18.1328125" bestFit="1" customWidth="1"/>
    <col min="12294" max="12294" width="14.73046875" customWidth="1"/>
    <col min="12295" max="12295" width="14.59765625" bestFit="1" customWidth="1"/>
    <col min="12297" max="12297" width="10.1328125" customWidth="1"/>
    <col min="12300" max="12300" width="12.59765625" bestFit="1" customWidth="1"/>
    <col min="12301" max="12301" width="15.86328125" customWidth="1"/>
    <col min="12302" max="12302" width="22.73046875" bestFit="1" customWidth="1"/>
    <col min="12547" max="12547" width="50.59765625" customWidth="1"/>
    <col min="12548" max="12548" width="18.1328125" bestFit="1" customWidth="1"/>
    <col min="12550" max="12550" width="14.73046875" customWidth="1"/>
    <col min="12551" max="12551" width="14.59765625" bestFit="1" customWidth="1"/>
    <col min="12553" max="12553" width="10.1328125" customWidth="1"/>
    <col min="12556" max="12556" width="12.59765625" bestFit="1" customWidth="1"/>
    <col min="12557" max="12557" width="15.86328125" customWidth="1"/>
    <col min="12558" max="12558" width="22.73046875" bestFit="1" customWidth="1"/>
    <col min="12803" max="12803" width="50.59765625" customWidth="1"/>
    <col min="12804" max="12804" width="18.1328125" bestFit="1" customWidth="1"/>
    <col min="12806" max="12806" width="14.73046875" customWidth="1"/>
    <col min="12807" max="12807" width="14.59765625" bestFit="1" customWidth="1"/>
    <col min="12809" max="12809" width="10.1328125" customWidth="1"/>
    <col min="12812" max="12812" width="12.59765625" bestFit="1" customWidth="1"/>
    <col min="12813" max="12813" width="15.86328125" customWidth="1"/>
    <col min="12814" max="12814" width="22.73046875" bestFit="1" customWidth="1"/>
    <col min="13059" max="13059" width="50.59765625" customWidth="1"/>
    <col min="13060" max="13060" width="18.1328125" bestFit="1" customWidth="1"/>
    <col min="13062" max="13062" width="14.73046875" customWidth="1"/>
    <col min="13063" max="13063" width="14.59765625" bestFit="1" customWidth="1"/>
    <col min="13065" max="13065" width="10.1328125" customWidth="1"/>
    <col min="13068" max="13068" width="12.59765625" bestFit="1" customWidth="1"/>
    <col min="13069" max="13069" width="15.86328125" customWidth="1"/>
    <col min="13070" max="13070" width="22.73046875" bestFit="1" customWidth="1"/>
    <col min="13315" max="13315" width="50.59765625" customWidth="1"/>
    <col min="13316" max="13316" width="18.1328125" bestFit="1" customWidth="1"/>
    <col min="13318" max="13318" width="14.73046875" customWidth="1"/>
    <col min="13319" max="13319" width="14.59765625" bestFit="1" customWidth="1"/>
    <col min="13321" max="13321" width="10.1328125" customWidth="1"/>
    <col min="13324" max="13324" width="12.59765625" bestFit="1" customWidth="1"/>
    <col min="13325" max="13325" width="15.86328125" customWidth="1"/>
    <col min="13326" max="13326" width="22.73046875" bestFit="1" customWidth="1"/>
    <col min="13571" max="13571" width="50.59765625" customWidth="1"/>
    <col min="13572" max="13572" width="18.1328125" bestFit="1" customWidth="1"/>
    <col min="13574" max="13574" width="14.73046875" customWidth="1"/>
    <col min="13575" max="13575" width="14.59765625" bestFit="1" customWidth="1"/>
    <col min="13577" max="13577" width="10.1328125" customWidth="1"/>
    <col min="13580" max="13580" width="12.59765625" bestFit="1" customWidth="1"/>
    <col min="13581" max="13581" width="15.86328125" customWidth="1"/>
    <col min="13582" max="13582" width="22.73046875" bestFit="1" customWidth="1"/>
    <col min="13827" max="13827" width="50.59765625" customWidth="1"/>
    <col min="13828" max="13828" width="18.1328125" bestFit="1" customWidth="1"/>
    <col min="13830" max="13830" width="14.73046875" customWidth="1"/>
    <col min="13831" max="13831" width="14.59765625" bestFit="1" customWidth="1"/>
    <col min="13833" max="13833" width="10.1328125" customWidth="1"/>
    <col min="13836" max="13836" width="12.59765625" bestFit="1" customWidth="1"/>
    <col min="13837" max="13837" width="15.86328125" customWidth="1"/>
    <col min="13838" max="13838" width="22.73046875" bestFit="1" customWidth="1"/>
    <col min="14083" max="14083" width="50.59765625" customWidth="1"/>
    <col min="14084" max="14084" width="18.1328125" bestFit="1" customWidth="1"/>
    <col min="14086" max="14086" width="14.73046875" customWidth="1"/>
    <col min="14087" max="14087" width="14.59765625" bestFit="1" customWidth="1"/>
    <col min="14089" max="14089" width="10.1328125" customWidth="1"/>
    <col min="14092" max="14092" width="12.59765625" bestFit="1" customWidth="1"/>
    <col min="14093" max="14093" width="15.86328125" customWidth="1"/>
    <col min="14094" max="14094" width="22.73046875" bestFit="1" customWidth="1"/>
    <col min="14339" max="14339" width="50.59765625" customWidth="1"/>
    <col min="14340" max="14340" width="18.1328125" bestFit="1" customWidth="1"/>
    <col min="14342" max="14342" width="14.73046875" customWidth="1"/>
    <col min="14343" max="14343" width="14.59765625" bestFit="1" customWidth="1"/>
    <col min="14345" max="14345" width="10.1328125" customWidth="1"/>
    <col min="14348" max="14348" width="12.59765625" bestFit="1" customWidth="1"/>
    <col min="14349" max="14349" width="15.86328125" customWidth="1"/>
    <col min="14350" max="14350" width="22.73046875" bestFit="1" customWidth="1"/>
    <col min="14595" max="14595" width="50.59765625" customWidth="1"/>
    <col min="14596" max="14596" width="18.1328125" bestFit="1" customWidth="1"/>
    <col min="14598" max="14598" width="14.73046875" customWidth="1"/>
    <col min="14599" max="14599" width="14.59765625" bestFit="1" customWidth="1"/>
    <col min="14601" max="14601" width="10.1328125" customWidth="1"/>
    <col min="14604" max="14604" width="12.59765625" bestFit="1" customWidth="1"/>
    <col min="14605" max="14605" width="15.86328125" customWidth="1"/>
    <col min="14606" max="14606" width="22.73046875" bestFit="1" customWidth="1"/>
    <col min="14851" max="14851" width="50.59765625" customWidth="1"/>
    <col min="14852" max="14852" width="18.1328125" bestFit="1" customWidth="1"/>
    <col min="14854" max="14854" width="14.73046875" customWidth="1"/>
    <col min="14855" max="14855" width="14.59765625" bestFit="1" customWidth="1"/>
    <col min="14857" max="14857" width="10.1328125" customWidth="1"/>
    <col min="14860" max="14860" width="12.59765625" bestFit="1" customWidth="1"/>
    <col min="14861" max="14861" width="15.86328125" customWidth="1"/>
    <col min="14862" max="14862" width="22.73046875" bestFit="1" customWidth="1"/>
    <col min="15107" max="15107" width="50.59765625" customWidth="1"/>
    <col min="15108" max="15108" width="18.1328125" bestFit="1" customWidth="1"/>
    <col min="15110" max="15110" width="14.73046875" customWidth="1"/>
    <col min="15111" max="15111" width="14.59765625" bestFit="1" customWidth="1"/>
    <col min="15113" max="15113" width="10.1328125" customWidth="1"/>
    <col min="15116" max="15116" width="12.59765625" bestFit="1" customWidth="1"/>
    <col min="15117" max="15117" width="15.86328125" customWidth="1"/>
    <col min="15118" max="15118" width="22.73046875" bestFit="1" customWidth="1"/>
    <col min="15363" max="15363" width="50.59765625" customWidth="1"/>
    <col min="15364" max="15364" width="18.1328125" bestFit="1" customWidth="1"/>
    <col min="15366" max="15366" width="14.73046875" customWidth="1"/>
    <col min="15367" max="15367" width="14.59765625" bestFit="1" customWidth="1"/>
    <col min="15369" max="15369" width="10.1328125" customWidth="1"/>
    <col min="15372" max="15372" width="12.59765625" bestFit="1" customWidth="1"/>
    <col min="15373" max="15373" width="15.86328125" customWidth="1"/>
    <col min="15374" max="15374" width="22.73046875" bestFit="1" customWidth="1"/>
    <col min="15619" max="15619" width="50.59765625" customWidth="1"/>
    <col min="15620" max="15620" width="18.1328125" bestFit="1" customWidth="1"/>
    <col min="15622" max="15622" width="14.73046875" customWidth="1"/>
    <col min="15623" max="15623" width="14.59765625" bestFit="1" customWidth="1"/>
    <col min="15625" max="15625" width="10.1328125" customWidth="1"/>
    <col min="15628" max="15628" width="12.59765625" bestFit="1" customWidth="1"/>
    <col min="15629" max="15629" width="15.86328125" customWidth="1"/>
    <col min="15630" max="15630" width="22.73046875" bestFit="1" customWidth="1"/>
    <col min="15875" max="15875" width="50.59765625" customWidth="1"/>
    <col min="15876" max="15876" width="18.1328125" bestFit="1" customWidth="1"/>
    <col min="15878" max="15878" width="14.73046875" customWidth="1"/>
    <col min="15879" max="15879" width="14.59765625" bestFit="1" customWidth="1"/>
    <col min="15881" max="15881" width="10.1328125" customWidth="1"/>
    <col min="15884" max="15884" width="12.59765625" bestFit="1" customWidth="1"/>
    <col min="15885" max="15885" width="15.86328125" customWidth="1"/>
    <col min="15886" max="15886" width="22.73046875" bestFit="1" customWidth="1"/>
    <col min="16131" max="16131" width="50.59765625" customWidth="1"/>
    <col min="16132" max="16132" width="18.1328125" bestFit="1" customWidth="1"/>
    <col min="16134" max="16134" width="14.73046875" customWidth="1"/>
    <col min="16135" max="16135" width="14.59765625" bestFit="1" customWidth="1"/>
    <col min="16137" max="16137" width="10.1328125" customWidth="1"/>
    <col min="16140" max="16140" width="12.59765625" bestFit="1" customWidth="1"/>
    <col min="16141" max="16141" width="15.86328125" customWidth="1"/>
    <col min="16142" max="16142" width="22.73046875" bestFit="1" customWidth="1"/>
  </cols>
  <sheetData>
    <row r="1" spans="1:14" x14ac:dyDescent="0.4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4" x14ac:dyDescent="0.45">
      <c r="A2" s="38"/>
      <c r="B2" s="38"/>
      <c r="C2" s="39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4.65" thickBot="1" x14ac:dyDescent="0.5">
      <c r="A3" s="58"/>
      <c r="B3" s="58"/>
      <c r="C3" s="59"/>
      <c r="D3" s="58"/>
      <c r="E3" s="58"/>
      <c r="F3" s="58"/>
      <c r="G3" s="60"/>
      <c r="H3" s="58"/>
      <c r="I3" s="58"/>
      <c r="J3" s="58"/>
      <c r="K3" s="58"/>
      <c r="L3" s="61"/>
      <c r="M3" s="61"/>
      <c r="N3" s="58"/>
    </row>
    <row r="4" spans="1:14" ht="15.75" thickBot="1" x14ac:dyDescent="0.5">
      <c r="A4" s="126"/>
      <c r="B4" s="126"/>
      <c r="C4" s="127" t="s">
        <v>170</v>
      </c>
      <c r="D4" s="275" t="s">
        <v>52</v>
      </c>
      <c r="E4" s="275"/>
      <c r="F4" s="275"/>
      <c r="G4" s="275"/>
      <c r="H4" s="275"/>
      <c r="I4" s="275"/>
      <c r="J4" s="275"/>
      <c r="K4" s="276"/>
      <c r="L4" s="267" t="s">
        <v>18</v>
      </c>
      <c r="M4" s="268"/>
      <c r="N4" s="125" t="s">
        <v>1</v>
      </c>
    </row>
    <row r="5" spans="1:14" ht="29.25" customHeight="1" x14ac:dyDescent="0.45">
      <c r="A5" s="246" t="s">
        <v>19</v>
      </c>
      <c r="B5" s="246" t="s">
        <v>87</v>
      </c>
      <c r="C5" s="246" t="s">
        <v>2</v>
      </c>
      <c r="D5" s="246" t="s">
        <v>75</v>
      </c>
      <c r="E5" s="246" t="s">
        <v>20</v>
      </c>
      <c r="F5" s="246" t="s">
        <v>21</v>
      </c>
      <c r="G5" s="269" t="s">
        <v>22</v>
      </c>
      <c r="H5" s="246" t="s">
        <v>39</v>
      </c>
      <c r="I5" s="246" t="s">
        <v>23</v>
      </c>
      <c r="J5" s="246" t="s">
        <v>7</v>
      </c>
      <c r="K5" s="246" t="s">
        <v>8</v>
      </c>
      <c r="L5" s="272" t="s">
        <v>172</v>
      </c>
      <c r="M5" s="246" t="s">
        <v>54</v>
      </c>
      <c r="N5" s="246" t="s">
        <v>55</v>
      </c>
    </row>
    <row r="6" spans="1:14" x14ac:dyDescent="0.45">
      <c r="A6" s="247"/>
      <c r="B6" s="247"/>
      <c r="C6" s="247"/>
      <c r="D6" s="247"/>
      <c r="E6" s="247"/>
      <c r="F6" s="247"/>
      <c r="G6" s="270"/>
      <c r="H6" s="247"/>
      <c r="I6" s="247"/>
      <c r="J6" s="247"/>
      <c r="K6" s="247"/>
      <c r="L6" s="273"/>
      <c r="M6" s="247"/>
      <c r="N6" s="247"/>
    </row>
    <row r="7" spans="1:14" ht="14.65" thickBot="1" x14ac:dyDescent="0.5">
      <c r="A7" s="248"/>
      <c r="B7" s="248"/>
      <c r="C7" s="248"/>
      <c r="D7" s="248"/>
      <c r="E7" s="248"/>
      <c r="F7" s="248"/>
      <c r="G7" s="271"/>
      <c r="H7" s="248"/>
      <c r="I7" s="248"/>
      <c r="J7" s="248"/>
      <c r="K7" s="248"/>
      <c r="L7" s="274"/>
      <c r="M7" s="248"/>
      <c r="N7" s="248"/>
    </row>
    <row r="8" spans="1:14" x14ac:dyDescent="0.45">
      <c r="A8" s="128"/>
      <c r="B8" s="183"/>
      <c r="C8" s="129" t="s">
        <v>36</v>
      </c>
      <c r="D8" s="130"/>
      <c r="E8" s="130"/>
      <c r="F8" s="130"/>
      <c r="G8" s="131"/>
      <c r="H8" s="130"/>
      <c r="I8" s="130"/>
      <c r="J8" s="130"/>
      <c r="K8" s="132"/>
      <c r="L8" s="133"/>
      <c r="M8" s="133"/>
      <c r="N8" s="134"/>
    </row>
    <row r="9" spans="1:14" ht="15.4" x14ac:dyDescent="0.45">
      <c r="A9" s="94"/>
      <c r="B9" s="184"/>
      <c r="C9" s="89"/>
      <c r="D9" s="85"/>
      <c r="E9" s="85"/>
      <c r="F9" s="85"/>
      <c r="G9" s="86"/>
      <c r="H9" s="85"/>
      <c r="I9" s="85"/>
      <c r="J9" s="85"/>
      <c r="K9" s="87" t="s">
        <v>24</v>
      </c>
      <c r="L9" s="88"/>
      <c r="M9" s="88"/>
      <c r="N9" s="95"/>
    </row>
    <row r="10" spans="1:14" ht="15" customHeight="1" x14ac:dyDescent="0.45">
      <c r="A10" s="230">
        <v>1</v>
      </c>
      <c r="B10" s="230">
        <v>3</v>
      </c>
      <c r="C10" s="214" t="s">
        <v>67</v>
      </c>
      <c r="D10" s="249" t="s">
        <v>76</v>
      </c>
      <c r="E10" s="279">
        <v>1</v>
      </c>
      <c r="F10" s="281">
        <v>3300</v>
      </c>
      <c r="G10" s="277">
        <f>F10/1.388592</f>
        <v>2376.5080023505825</v>
      </c>
      <c r="H10" s="251" t="s">
        <v>25</v>
      </c>
      <c r="I10" s="252" t="s">
        <v>26</v>
      </c>
      <c r="J10" s="90" t="s">
        <v>27</v>
      </c>
      <c r="K10" s="173"/>
      <c r="L10" s="174"/>
      <c r="M10" s="174"/>
      <c r="N10" s="175"/>
    </row>
    <row r="11" spans="1:14" ht="15" customHeight="1" x14ac:dyDescent="0.45">
      <c r="A11" s="245"/>
      <c r="B11" s="245"/>
      <c r="C11" s="265"/>
      <c r="D11" s="250"/>
      <c r="E11" s="280"/>
      <c r="F11" s="282"/>
      <c r="G11" s="278"/>
      <c r="H11" s="251"/>
      <c r="I11" s="252"/>
      <c r="J11" s="90" t="s">
        <v>28</v>
      </c>
      <c r="K11" s="173"/>
      <c r="L11" s="174"/>
      <c r="M11" s="174"/>
      <c r="N11" s="175"/>
    </row>
    <row r="12" spans="1:14" x14ac:dyDescent="0.45">
      <c r="A12" s="245"/>
      <c r="B12" s="245"/>
      <c r="C12" s="265"/>
      <c r="D12" s="249" t="s">
        <v>77</v>
      </c>
      <c r="E12" s="279">
        <v>1</v>
      </c>
      <c r="F12" s="281">
        <v>2100</v>
      </c>
      <c r="G12" s="277">
        <f>F12/1.388592</f>
        <v>1512.3232742230978</v>
      </c>
      <c r="H12" s="251" t="s">
        <v>25</v>
      </c>
      <c r="I12" s="252" t="s">
        <v>26</v>
      </c>
      <c r="J12" s="90" t="s">
        <v>27</v>
      </c>
      <c r="K12" s="173"/>
      <c r="L12" s="174"/>
      <c r="M12" s="174"/>
      <c r="N12" s="175"/>
    </row>
    <row r="13" spans="1:14" x14ac:dyDescent="0.45">
      <c r="A13" s="245"/>
      <c r="B13" s="245"/>
      <c r="C13" s="265"/>
      <c r="D13" s="250"/>
      <c r="E13" s="280"/>
      <c r="F13" s="282"/>
      <c r="G13" s="278"/>
      <c r="H13" s="251"/>
      <c r="I13" s="252"/>
      <c r="J13" s="90" t="s">
        <v>28</v>
      </c>
      <c r="K13" s="173"/>
      <c r="L13" s="174"/>
      <c r="M13" s="174"/>
      <c r="N13" s="175"/>
    </row>
    <row r="14" spans="1:14" x14ac:dyDescent="0.45">
      <c r="A14" s="245"/>
      <c r="B14" s="245"/>
      <c r="C14" s="265"/>
      <c r="D14" s="249" t="s">
        <v>86</v>
      </c>
      <c r="E14" s="279">
        <v>60</v>
      </c>
      <c r="F14" s="281">
        <v>7200</v>
      </c>
      <c r="G14" s="277">
        <f>F14/1.388592</f>
        <v>5185.108368764907</v>
      </c>
      <c r="H14" s="251" t="s">
        <v>25</v>
      </c>
      <c r="I14" s="252" t="s">
        <v>26</v>
      </c>
      <c r="J14" s="90" t="s">
        <v>27</v>
      </c>
      <c r="K14" s="173"/>
      <c r="L14" s="174"/>
      <c r="M14" s="174"/>
      <c r="N14" s="175"/>
    </row>
    <row r="15" spans="1:14" x14ac:dyDescent="0.45">
      <c r="A15" s="245"/>
      <c r="B15" s="245"/>
      <c r="C15" s="265"/>
      <c r="D15" s="250"/>
      <c r="E15" s="280"/>
      <c r="F15" s="282"/>
      <c r="G15" s="278"/>
      <c r="H15" s="251"/>
      <c r="I15" s="252"/>
      <c r="J15" s="90" t="s">
        <v>28</v>
      </c>
      <c r="K15" s="173"/>
      <c r="L15" s="174"/>
      <c r="M15" s="174"/>
      <c r="N15" s="175"/>
    </row>
    <row r="16" spans="1:14" x14ac:dyDescent="0.45">
      <c r="A16" s="245"/>
      <c r="B16" s="245"/>
      <c r="C16" s="265"/>
      <c r="D16" s="249" t="s">
        <v>78</v>
      </c>
      <c r="E16" s="279">
        <v>1</v>
      </c>
      <c r="F16" s="281">
        <v>900</v>
      </c>
      <c r="G16" s="277">
        <f>F16/1.388592</f>
        <v>648.13854609561338</v>
      </c>
      <c r="H16" s="251" t="s">
        <v>25</v>
      </c>
      <c r="I16" s="252" t="s">
        <v>26</v>
      </c>
      <c r="J16" s="90" t="s">
        <v>27</v>
      </c>
      <c r="K16" s="176"/>
      <c r="L16" s="174"/>
      <c r="M16" s="174"/>
      <c r="N16" s="175"/>
    </row>
    <row r="17" spans="1:14" x14ac:dyDescent="0.45">
      <c r="A17" s="245"/>
      <c r="B17" s="245"/>
      <c r="C17" s="265"/>
      <c r="D17" s="250"/>
      <c r="E17" s="280"/>
      <c r="F17" s="282"/>
      <c r="G17" s="278"/>
      <c r="H17" s="251"/>
      <c r="I17" s="252"/>
      <c r="J17" s="90" t="s">
        <v>28</v>
      </c>
      <c r="K17" s="176"/>
      <c r="L17" s="174"/>
      <c r="M17" s="174"/>
      <c r="N17" s="175"/>
    </row>
    <row r="18" spans="1:14" x14ac:dyDescent="0.45">
      <c r="A18" s="245"/>
      <c r="B18" s="245"/>
      <c r="C18" s="265"/>
      <c r="D18" s="249" t="s">
        <v>79</v>
      </c>
      <c r="E18" s="279">
        <v>1</v>
      </c>
      <c r="F18" s="281">
        <v>450</v>
      </c>
      <c r="G18" s="277">
        <f>F18/1.388592</f>
        <v>324.06927304780669</v>
      </c>
      <c r="H18" s="251" t="s">
        <v>25</v>
      </c>
      <c r="I18" s="252" t="s">
        <v>26</v>
      </c>
      <c r="J18" s="90" t="s">
        <v>27</v>
      </c>
      <c r="K18" s="176"/>
      <c r="L18" s="174"/>
      <c r="M18" s="174"/>
      <c r="N18" s="175"/>
    </row>
    <row r="19" spans="1:14" x14ac:dyDescent="0.45">
      <c r="A19" s="245"/>
      <c r="B19" s="245"/>
      <c r="C19" s="265"/>
      <c r="D19" s="250"/>
      <c r="E19" s="280"/>
      <c r="F19" s="282"/>
      <c r="G19" s="278"/>
      <c r="H19" s="251"/>
      <c r="I19" s="252"/>
      <c r="J19" s="90" t="s">
        <v>28</v>
      </c>
      <c r="K19" s="176"/>
      <c r="L19" s="174"/>
      <c r="M19" s="174"/>
      <c r="N19" s="175"/>
    </row>
    <row r="20" spans="1:14" x14ac:dyDescent="0.45">
      <c r="A20" s="245"/>
      <c r="B20" s="245"/>
      <c r="C20" s="265"/>
      <c r="D20" s="249" t="s">
        <v>80</v>
      </c>
      <c r="E20" s="279">
        <v>1</v>
      </c>
      <c r="F20" s="281"/>
      <c r="G20" s="277"/>
      <c r="H20" s="251" t="s">
        <v>25</v>
      </c>
      <c r="I20" s="252" t="s">
        <v>26</v>
      </c>
      <c r="J20" s="90" t="s">
        <v>27</v>
      </c>
      <c r="K20" s="176"/>
      <c r="L20" s="174"/>
      <c r="M20" s="174"/>
      <c r="N20" s="175"/>
    </row>
    <row r="21" spans="1:14" x14ac:dyDescent="0.45">
      <c r="A21" s="245"/>
      <c r="B21" s="245"/>
      <c r="C21" s="265"/>
      <c r="D21" s="250"/>
      <c r="E21" s="280"/>
      <c r="F21" s="282"/>
      <c r="G21" s="278"/>
      <c r="H21" s="251"/>
      <c r="I21" s="252"/>
      <c r="J21" s="90" t="s">
        <v>28</v>
      </c>
      <c r="K21" s="176"/>
      <c r="L21" s="174"/>
      <c r="M21" s="174"/>
      <c r="N21" s="175"/>
    </row>
    <row r="22" spans="1:14" ht="17.25" customHeight="1" x14ac:dyDescent="0.45">
      <c r="A22" s="245"/>
      <c r="B22" s="245"/>
      <c r="C22" s="265"/>
      <c r="D22" s="249" t="s">
        <v>89</v>
      </c>
      <c r="E22" s="279">
        <v>100</v>
      </c>
      <c r="F22" s="281">
        <v>5000</v>
      </c>
      <c r="G22" s="277">
        <f>F22/1.388592</f>
        <v>3600.7697005311852</v>
      </c>
      <c r="H22" s="251" t="s">
        <v>25</v>
      </c>
      <c r="I22" s="252" t="s">
        <v>26</v>
      </c>
      <c r="J22" s="90" t="s">
        <v>27</v>
      </c>
      <c r="K22" s="176"/>
      <c r="L22" s="174"/>
      <c r="M22" s="174"/>
      <c r="N22" s="175"/>
    </row>
    <row r="23" spans="1:14" x14ac:dyDescent="0.45">
      <c r="A23" s="245"/>
      <c r="B23" s="245"/>
      <c r="C23" s="265"/>
      <c r="D23" s="250"/>
      <c r="E23" s="280"/>
      <c r="F23" s="282"/>
      <c r="G23" s="278"/>
      <c r="H23" s="251"/>
      <c r="I23" s="252"/>
      <c r="J23" s="90" t="s">
        <v>28</v>
      </c>
      <c r="K23" s="176"/>
      <c r="L23" s="174"/>
      <c r="M23" s="174"/>
      <c r="N23" s="175"/>
    </row>
    <row r="24" spans="1:14" x14ac:dyDescent="0.45">
      <c r="A24" s="245"/>
      <c r="B24" s="245"/>
      <c r="C24" s="265"/>
      <c r="D24" s="249" t="s">
        <v>92</v>
      </c>
      <c r="E24" s="279">
        <v>1</v>
      </c>
      <c r="F24" s="281">
        <v>200</v>
      </c>
      <c r="G24" s="277">
        <f>F24/1.388592</f>
        <v>144.03078802124742</v>
      </c>
      <c r="H24" s="251" t="s">
        <v>25</v>
      </c>
      <c r="I24" s="252" t="s">
        <v>26</v>
      </c>
      <c r="J24" s="90" t="s">
        <v>27</v>
      </c>
      <c r="K24" s="176"/>
      <c r="L24" s="174"/>
      <c r="M24" s="174"/>
      <c r="N24" s="175"/>
    </row>
    <row r="25" spans="1:14" x14ac:dyDescent="0.45">
      <c r="A25" s="245"/>
      <c r="B25" s="245"/>
      <c r="C25" s="265"/>
      <c r="D25" s="250"/>
      <c r="E25" s="280"/>
      <c r="F25" s="282"/>
      <c r="G25" s="278"/>
      <c r="H25" s="251"/>
      <c r="I25" s="252"/>
      <c r="J25" s="90" t="s">
        <v>28</v>
      </c>
      <c r="K25" s="176"/>
      <c r="L25" s="174"/>
      <c r="M25" s="174"/>
      <c r="N25" s="175"/>
    </row>
    <row r="26" spans="1:14" ht="19.5" customHeight="1" x14ac:dyDescent="0.45">
      <c r="A26" s="245"/>
      <c r="B26" s="245"/>
      <c r="C26" s="265"/>
      <c r="D26" s="249" t="s">
        <v>83</v>
      </c>
      <c r="E26" s="279">
        <v>0</v>
      </c>
      <c r="F26" s="281"/>
      <c r="G26" s="277"/>
      <c r="H26" s="251" t="s">
        <v>25</v>
      </c>
      <c r="I26" s="252" t="s">
        <v>26</v>
      </c>
      <c r="J26" s="90" t="s">
        <v>27</v>
      </c>
      <c r="K26" s="176"/>
      <c r="L26" s="174"/>
      <c r="M26" s="174"/>
      <c r="N26" s="175"/>
    </row>
    <row r="27" spans="1:14" x14ac:dyDescent="0.45">
      <c r="A27" s="245"/>
      <c r="B27" s="245"/>
      <c r="C27" s="265"/>
      <c r="D27" s="250"/>
      <c r="E27" s="280"/>
      <c r="F27" s="282"/>
      <c r="G27" s="278"/>
      <c r="H27" s="251"/>
      <c r="I27" s="252"/>
      <c r="J27" s="90" t="s">
        <v>28</v>
      </c>
      <c r="K27" s="176"/>
      <c r="L27" s="174"/>
      <c r="M27" s="174"/>
      <c r="N27" s="175"/>
    </row>
    <row r="28" spans="1:14" x14ac:dyDescent="0.45">
      <c r="A28" s="245"/>
      <c r="B28" s="245"/>
      <c r="C28" s="265"/>
      <c r="D28" s="249" t="s">
        <v>84</v>
      </c>
      <c r="E28" s="279">
        <v>0</v>
      </c>
      <c r="F28" s="281"/>
      <c r="G28" s="277"/>
      <c r="H28" s="251" t="s">
        <v>25</v>
      </c>
      <c r="I28" s="252" t="s">
        <v>26</v>
      </c>
      <c r="J28" s="90" t="s">
        <v>27</v>
      </c>
      <c r="K28" s="176"/>
      <c r="L28" s="174"/>
      <c r="M28" s="174"/>
      <c r="N28" s="175"/>
    </row>
    <row r="29" spans="1:14" x14ac:dyDescent="0.45">
      <c r="A29" s="245"/>
      <c r="B29" s="245"/>
      <c r="C29" s="265"/>
      <c r="D29" s="250"/>
      <c r="E29" s="280"/>
      <c r="F29" s="282"/>
      <c r="G29" s="278"/>
      <c r="H29" s="251"/>
      <c r="I29" s="252"/>
      <c r="J29" s="90" t="s">
        <v>28</v>
      </c>
      <c r="K29" s="176"/>
      <c r="L29" s="174"/>
      <c r="M29" s="174"/>
      <c r="N29" s="175"/>
    </row>
    <row r="30" spans="1:14" x14ac:dyDescent="0.45">
      <c r="A30" s="245"/>
      <c r="B30" s="245"/>
      <c r="C30" s="265"/>
      <c r="D30" s="249" t="s">
        <v>85</v>
      </c>
      <c r="E30" s="279">
        <v>0</v>
      </c>
      <c r="F30" s="281"/>
      <c r="G30" s="277"/>
      <c r="H30" s="251" t="s">
        <v>25</v>
      </c>
      <c r="I30" s="252" t="s">
        <v>26</v>
      </c>
      <c r="J30" s="90" t="s">
        <v>27</v>
      </c>
      <c r="K30" s="176"/>
      <c r="L30" s="174"/>
      <c r="M30" s="174"/>
      <c r="N30" s="175"/>
    </row>
    <row r="31" spans="1:14" x14ac:dyDescent="0.45">
      <c r="A31" s="231"/>
      <c r="B31" s="231"/>
      <c r="C31" s="215"/>
      <c r="D31" s="250"/>
      <c r="E31" s="280"/>
      <c r="F31" s="282"/>
      <c r="G31" s="278"/>
      <c r="H31" s="251"/>
      <c r="I31" s="252"/>
      <c r="J31" s="90" t="s">
        <v>28</v>
      </c>
      <c r="K31" s="176"/>
      <c r="L31" s="174"/>
      <c r="M31" s="174"/>
      <c r="N31" s="175"/>
    </row>
    <row r="32" spans="1:14" x14ac:dyDescent="0.45">
      <c r="A32" s="65"/>
      <c r="B32" s="185"/>
      <c r="C32" s="163"/>
      <c r="D32" s="85"/>
      <c r="E32" s="178"/>
      <c r="F32" s="181"/>
      <c r="G32" s="182"/>
      <c r="H32" s="85"/>
      <c r="I32" s="85"/>
      <c r="J32" s="85"/>
      <c r="K32" s="87"/>
      <c r="L32" s="88"/>
      <c r="M32" s="88"/>
      <c r="N32" s="95"/>
    </row>
    <row r="33" spans="1:14" ht="15" customHeight="1" x14ac:dyDescent="0.45">
      <c r="A33" s="230">
        <v>2</v>
      </c>
      <c r="B33" s="230">
        <v>3</v>
      </c>
      <c r="C33" s="210" t="s">
        <v>68</v>
      </c>
      <c r="D33" s="249" t="s">
        <v>76</v>
      </c>
      <c r="E33" s="177">
        <v>1</v>
      </c>
      <c r="F33" s="179">
        <v>4500</v>
      </c>
      <c r="G33" s="180">
        <f>F33/1.388592</f>
        <v>3240.692730478067</v>
      </c>
      <c r="H33" s="251" t="s">
        <v>25</v>
      </c>
      <c r="I33" s="252" t="s">
        <v>26</v>
      </c>
      <c r="J33" s="90" t="s">
        <v>27</v>
      </c>
      <c r="K33" s="176"/>
      <c r="L33" s="174"/>
      <c r="M33" s="174"/>
      <c r="N33" s="175"/>
    </row>
    <row r="34" spans="1:14" x14ac:dyDescent="0.45">
      <c r="A34" s="245"/>
      <c r="B34" s="245"/>
      <c r="C34" s="264"/>
      <c r="D34" s="250"/>
      <c r="E34" s="177"/>
      <c r="F34" s="179"/>
      <c r="G34" s="180"/>
      <c r="H34" s="251"/>
      <c r="I34" s="252"/>
      <c r="J34" s="90" t="s">
        <v>28</v>
      </c>
      <c r="K34" s="176"/>
      <c r="L34" s="174"/>
      <c r="M34" s="174"/>
      <c r="N34" s="175"/>
    </row>
    <row r="35" spans="1:14" x14ac:dyDescent="0.45">
      <c r="A35" s="245"/>
      <c r="B35" s="245"/>
      <c r="C35" s="264"/>
      <c r="D35" s="249" t="s">
        <v>77</v>
      </c>
      <c r="E35" s="177">
        <v>1</v>
      </c>
      <c r="F35" s="179">
        <v>2000</v>
      </c>
      <c r="G35" s="180">
        <f>F35/1.388592</f>
        <v>1440.3078802124742</v>
      </c>
      <c r="H35" s="251" t="s">
        <v>25</v>
      </c>
      <c r="I35" s="252" t="s">
        <v>26</v>
      </c>
      <c r="J35" s="90" t="s">
        <v>27</v>
      </c>
      <c r="K35" s="176"/>
      <c r="L35" s="174"/>
      <c r="M35" s="174"/>
      <c r="N35" s="175"/>
    </row>
    <row r="36" spans="1:14" x14ac:dyDescent="0.45">
      <c r="A36" s="245"/>
      <c r="B36" s="245"/>
      <c r="C36" s="264"/>
      <c r="D36" s="250"/>
      <c r="E36" s="177"/>
      <c r="F36" s="179"/>
      <c r="G36" s="180"/>
      <c r="H36" s="251"/>
      <c r="I36" s="252"/>
      <c r="J36" s="90" t="s">
        <v>28</v>
      </c>
      <c r="K36" s="176"/>
      <c r="L36" s="174"/>
      <c r="M36" s="174"/>
      <c r="N36" s="175"/>
    </row>
    <row r="37" spans="1:14" x14ac:dyDescent="0.45">
      <c r="A37" s="245"/>
      <c r="B37" s="245"/>
      <c r="C37" s="264"/>
      <c r="D37" s="249" t="s">
        <v>86</v>
      </c>
      <c r="E37" s="177">
        <v>80</v>
      </c>
      <c r="F37" s="179">
        <v>7800</v>
      </c>
      <c r="G37" s="180">
        <f>F37/1.388592</f>
        <v>5617.2007328286491</v>
      </c>
      <c r="H37" s="251" t="s">
        <v>25</v>
      </c>
      <c r="I37" s="252" t="s">
        <v>26</v>
      </c>
      <c r="J37" s="90"/>
      <c r="K37" s="176"/>
      <c r="L37" s="174"/>
      <c r="M37" s="174"/>
      <c r="N37" s="175"/>
    </row>
    <row r="38" spans="1:14" x14ac:dyDescent="0.45">
      <c r="A38" s="245"/>
      <c r="B38" s="245"/>
      <c r="C38" s="264"/>
      <c r="D38" s="250"/>
      <c r="E38" s="177"/>
      <c r="F38" s="179"/>
      <c r="G38" s="180"/>
      <c r="H38" s="251"/>
      <c r="I38" s="252"/>
      <c r="J38" s="90"/>
      <c r="K38" s="176"/>
      <c r="L38" s="174"/>
      <c r="M38" s="174"/>
      <c r="N38" s="175"/>
    </row>
    <row r="39" spans="1:14" x14ac:dyDescent="0.45">
      <c r="A39" s="245"/>
      <c r="B39" s="245"/>
      <c r="C39" s="264"/>
      <c r="D39" s="249" t="s">
        <v>78</v>
      </c>
      <c r="E39" s="177">
        <v>1</v>
      </c>
      <c r="F39" s="179">
        <v>900</v>
      </c>
      <c r="G39" s="180">
        <f>F39/1.388592</f>
        <v>648.13854609561338</v>
      </c>
      <c r="H39" s="251" t="s">
        <v>25</v>
      </c>
      <c r="I39" s="252" t="s">
        <v>26</v>
      </c>
      <c r="J39" s="90" t="s">
        <v>27</v>
      </c>
      <c r="K39" s="176"/>
      <c r="L39" s="174"/>
      <c r="M39" s="174"/>
      <c r="N39" s="175"/>
    </row>
    <row r="40" spans="1:14" x14ac:dyDescent="0.45">
      <c r="A40" s="245"/>
      <c r="B40" s="245"/>
      <c r="C40" s="264"/>
      <c r="D40" s="250"/>
      <c r="E40" s="177"/>
      <c r="F40" s="179"/>
      <c r="G40" s="180"/>
      <c r="H40" s="251"/>
      <c r="I40" s="252"/>
      <c r="J40" s="90" t="s">
        <v>28</v>
      </c>
      <c r="K40" s="176"/>
      <c r="L40" s="174"/>
      <c r="M40" s="174"/>
      <c r="N40" s="175"/>
    </row>
    <row r="41" spans="1:14" x14ac:dyDescent="0.45">
      <c r="A41" s="245"/>
      <c r="B41" s="245"/>
      <c r="C41" s="264"/>
      <c r="D41" s="249" t="s">
        <v>79</v>
      </c>
      <c r="E41" s="177">
        <v>1</v>
      </c>
      <c r="F41" s="179">
        <v>450</v>
      </c>
      <c r="G41" s="180">
        <f>F41/1.388592</f>
        <v>324.06927304780669</v>
      </c>
      <c r="H41" s="251" t="s">
        <v>25</v>
      </c>
      <c r="I41" s="252" t="s">
        <v>26</v>
      </c>
      <c r="J41" s="90" t="s">
        <v>27</v>
      </c>
      <c r="K41" s="176"/>
      <c r="L41" s="174"/>
      <c r="M41" s="174"/>
      <c r="N41" s="175"/>
    </row>
    <row r="42" spans="1:14" x14ac:dyDescent="0.45">
      <c r="A42" s="245"/>
      <c r="B42" s="245"/>
      <c r="C42" s="264"/>
      <c r="D42" s="250"/>
      <c r="E42" s="177"/>
      <c r="F42" s="179"/>
      <c r="G42" s="180"/>
      <c r="H42" s="251"/>
      <c r="I42" s="252"/>
      <c r="J42" s="90" t="s">
        <v>28</v>
      </c>
      <c r="K42" s="176"/>
      <c r="L42" s="174"/>
      <c r="M42" s="174"/>
      <c r="N42" s="175"/>
    </row>
    <row r="43" spans="1:14" x14ac:dyDescent="0.45">
      <c r="A43" s="245"/>
      <c r="B43" s="245"/>
      <c r="C43" s="264"/>
      <c r="D43" s="249" t="s">
        <v>80</v>
      </c>
      <c r="E43" s="177">
        <v>1</v>
      </c>
      <c r="F43" s="179"/>
      <c r="G43" s="180"/>
      <c r="H43" s="251" t="s">
        <v>25</v>
      </c>
      <c r="I43" s="252" t="s">
        <v>26</v>
      </c>
      <c r="J43" s="90" t="s">
        <v>27</v>
      </c>
      <c r="K43" s="176"/>
      <c r="L43" s="174"/>
      <c r="M43" s="174"/>
      <c r="N43" s="175"/>
    </row>
    <row r="44" spans="1:14" x14ac:dyDescent="0.45">
      <c r="A44" s="245"/>
      <c r="B44" s="245"/>
      <c r="C44" s="264"/>
      <c r="D44" s="250"/>
      <c r="E44" s="177"/>
      <c r="F44" s="179"/>
      <c r="G44" s="180"/>
      <c r="H44" s="251"/>
      <c r="I44" s="252"/>
      <c r="J44" s="90" t="s">
        <v>28</v>
      </c>
      <c r="K44" s="176"/>
      <c r="L44" s="174"/>
      <c r="M44" s="174"/>
      <c r="N44" s="175"/>
    </row>
    <row r="45" spans="1:14" ht="15" customHeight="1" x14ac:dyDescent="0.45">
      <c r="A45" s="245"/>
      <c r="B45" s="245"/>
      <c r="C45" s="264"/>
      <c r="D45" s="249" t="s">
        <v>89</v>
      </c>
      <c r="E45" s="177">
        <v>120</v>
      </c>
      <c r="F45" s="179">
        <v>6000</v>
      </c>
      <c r="G45" s="180">
        <f>F45/1.388592</f>
        <v>4320.9236406374221</v>
      </c>
      <c r="H45" s="251" t="s">
        <v>25</v>
      </c>
      <c r="I45" s="252" t="s">
        <v>26</v>
      </c>
      <c r="J45" s="90" t="s">
        <v>27</v>
      </c>
      <c r="K45" s="176"/>
      <c r="L45" s="174"/>
      <c r="M45" s="174"/>
      <c r="N45" s="175"/>
    </row>
    <row r="46" spans="1:14" x14ac:dyDescent="0.45">
      <c r="A46" s="245"/>
      <c r="B46" s="245"/>
      <c r="C46" s="264"/>
      <c r="D46" s="250"/>
      <c r="E46" s="177"/>
      <c r="F46" s="179"/>
      <c r="G46" s="180"/>
      <c r="H46" s="251"/>
      <c r="I46" s="252"/>
      <c r="J46" s="90" t="s">
        <v>28</v>
      </c>
      <c r="K46" s="176"/>
      <c r="L46" s="174"/>
      <c r="M46" s="174"/>
      <c r="N46" s="175"/>
    </row>
    <row r="47" spans="1:14" x14ac:dyDescent="0.45">
      <c r="A47" s="245"/>
      <c r="B47" s="245"/>
      <c r="C47" s="264"/>
      <c r="D47" s="249" t="s">
        <v>92</v>
      </c>
      <c r="E47" s="177">
        <v>1</v>
      </c>
      <c r="F47" s="179">
        <v>200</v>
      </c>
      <c r="G47" s="180">
        <f>F47/1.388592</f>
        <v>144.03078802124742</v>
      </c>
      <c r="H47" s="251" t="s">
        <v>25</v>
      </c>
      <c r="I47" s="252" t="s">
        <v>26</v>
      </c>
      <c r="J47" s="90" t="s">
        <v>27</v>
      </c>
      <c r="K47" s="176"/>
      <c r="L47" s="174"/>
      <c r="M47" s="174"/>
      <c r="N47" s="175"/>
    </row>
    <row r="48" spans="1:14" x14ac:dyDescent="0.45">
      <c r="A48" s="245"/>
      <c r="B48" s="245"/>
      <c r="C48" s="264"/>
      <c r="D48" s="250"/>
      <c r="E48" s="177"/>
      <c r="F48" s="179"/>
      <c r="G48" s="180"/>
      <c r="H48" s="251"/>
      <c r="I48" s="252"/>
      <c r="J48" s="90" t="s">
        <v>28</v>
      </c>
      <c r="K48" s="176"/>
      <c r="L48" s="174"/>
      <c r="M48" s="174"/>
      <c r="N48" s="175"/>
    </row>
    <row r="49" spans="1:14" x14ac:dyDescent="0.45">
      <c r="A49" s="245"/>
      <c r="B49" s="245"/>
      <c r="C49" s="264"/>
      <c r="D49" s="249" t="s">
        <v>83</v>
      </c>
      <c r="E49" s="177">
        <v>0</v>
      </c>
      <c r="F49" s="179"/>
      <c r="G49" s="180"/>
      <c r="H49" s="251" t="s">
        <v>25</v>
      </c>
      <c r="I49" s="252" t="s">
        <v>26</v>
      </c>
      <c r="J49" s="90" t="s">
        <v>27</v>
      </c>
      <c r="K49" s="176"/>
      <c r="L49" s="174"/>
      <c r="M49" s="174"/>
      <c r="N49" s="175"/>
    </row>
    <row r="50" spans="1:14" x14ac:dyDescent="0.45">
      <c r="A50" s="245"/>
      <c r="B50" s="245"/>
      <c r="C50" s="264"/>
      <c r="D50" s="250"/>
      <c r="E50" s="177"/>
      <c r="F50" s="179"/>
      <c r="G50" s="180"/>
      <c r="H50" s="251"/>
      <c r="I50" s="252"/>
      <c r="J50" s="90" t="s">
        <v>28</v>
      </c>
      <c r="K50" s="176"/>
      <c r="L50" s="174"/>
      <c r="M50" s="174"/>
      <c r="N50" s="175"/>
    </row>
    <row r="51" spans="1:14" x14ac:dyDescent="0.45">
      <c r="A51" s="245"/>
      <c r="B51" s="245"/>
      <c r="C51" s="264"/>
      <c r="D51" s="249" t="s">
        <v>84</v>
      </c>
      <c r="E51" s="177">
        <v>0</v>
      </c>
      <c r="F51" s="179"/>
      <c r="G51" s="180"/>
      <c r="H51" s="251" t="s">
        <v>25</v>
      </c>
      <c r="I51" s="252" t="s">
        <v>26</v>
      </c>
      <c r="J51" s="90" t="s">
        <v>27</v>
      </c>
      <c r="K51" s="176"/>
      <c r="L51" s="174"/>
      <c r="M51" s="174"/>
      <c r="N51" s="175"/>
    </row>
    <row r="52" spans="1:14" x14ac:dyDescent="0.45">
      <c r="A52" s="245"/>
      <c r="B52" s="245"/>
      <c r="C52" s="264"/>
      <c r="D52" s="250"/>
      <c r="E52" s="177"/>
      <c r="F52" s="179"/>
      <c r="G52" s="180"/>
      <c r="H52" s="251"/>
      <c r="I52" s="252"/>
      <c r="J52" s="90" t="s">
        <v>28</v>
      </c>
      <c r="K52" s="176"/>
      <c r="L52" s="174"/>
      <c r="M52" s="174"/>
      <c r="N52" s="175"/>
    </row>
    <row r="53" spans="1:14" x14ac:dyDescent="0.45">
      <c r="A53" s="245"/>
      <c r="B53" s="245"/>
      <c r="C53" s="264"/>
      <c r="D53" s="249" t="s">
        <v>85</v>
      </c>
      <c r="E53" s="177">
        <v>0</v>
      </c>
      <c r="F53" s="179"/>
      <c r="G53" s="180"/>
      <c r="H53" s="251" t="s">
        <v>25</v>
      </c>
      <c r="I53" s="252" t="s">
        <v>26</v>
      </c>
      <c r="J53" s="90" t="s">
        <v>27</v>
      </c>
      <c r="K53" s="176"/>
      <c r="L53" s="174"/>
      <c r="M53" s="174"/>
      <c r="N53" s="175"/>
    </row>
    <row r="54" spans="1:14" x14ac:dyDescent="0.45">
      <c r="A54" s="231"/>
      <c r="B54" s="231"/>
      <c r="C54" s="211"/>
      <c r="D54" s="250"/>
      <c r="E54" s="177"/>
      <c r="F54" s="179"/>
      <c r="G54" s="180"/>
      <c r="H54" s="251"/>
      <c r="I54" s="252"/>
      <c r="J54" s="90" t="s">
        <v>28</v>
      </c>
      <c r="K54" s="176"/>
      <c r="L54" s="174"/>
      <c r="M54" s="174"/>
      <c r="N54" s="175"/>
    </row>
    <row r="55" spans="1:14" x14ac:dyDescent="0.45">
      <c r="A55" s="67"/>
      <c r="B55" s="186"/>
      <c r="C55" s="164"/>
      <c r="D55" s="85"/>
      <c r="E55" s="178"/>
      <c r="F55" s="181"/>
      <c r="G55" s="182"/>
      <c r="H55" s="85"/>
      <c r="I55" s="85"/>
      <c r="J55" s="85"/>
      <c r="K55" s="87"/>
      <c r="L55" s="88"/>
      <c r="M55" s="88"/>
      <c r="N55" s="95"/>
    </row>
    <row r="56" spans="1:14" ht="15" customHeight="1" x14ac:dyDescent="0.45">
      <c r="A56" s="230">
        <v>3</v>
      </c>
      <c r="B56" s="230">
        <v>5</v>
      </c>
      <c r="C56" s="259" t="s">
        <v>94</v>
      </c>
      <c r="D56" s="249" t="s">
        <v>76</v>
      </c>
      <c r="E56" s="177">
        <v>1</v>
      </c>
      <c r="F56" s="179">
        <v>10000</v>
      </c>
      <c r="G56" s="180">
        <f>F56/1.388592</f>
        <v>7201.5394010623704</v>
      </c>
      <c r="H56" s="251" t="s">
        <v>25</v>
      </c>
      <c r="I56" s="252" t="s">
        <v>26</v>
      </c>
      <c r="J56" s="90" t="s">
        <v>27</v>
      </c>
      <c r="K56" s="176"/>
      <c r="L56" s="174"/>
      <c r="M56" s="174"/>
      <c r="N56" s="175"/>
    </row>
    <row r="57" spans="1:14" x14ac:dyDescent="0.45">
      <c r="A57" s="245"/>
      <c r="B57" s="245"/>
      <c r="C57" s="260"/>
      <c r="D57" s="250"/>
      <c r="E57" s="177"/>
      <c r="F57" s="179"/>
      <c r="G57" s="180"/>
      <c r="H57" s="251"/>
      <c r="I57" s="252"/>
      <c r="J57" s="90" t="s">
        <v>28</v>
      </c>
      <c r="K57" s="176"/>
      <c r="L57" s="174"/>
      <c r="M57" s="174"/>
      <c r="N57" s="175"/>
    </row>
    <row r="58" spans="1:14" x14ac:dyDescent="0.45">
      <c r="A58" s="245"/>
      <c r="B58" s="245"/>
      <c r="C58" s="260"/>
      <c r="D58" s="249" t="s">
        <v>77</v>
      </c>
      <c r="E58" s="177">
        <v>1</v>
      </c>
      <c r="F58" s="179">
        <v>2500</v>
      </c>
      <c r="G58" s="180">
        <f>F58/1.388592</f>
        <v>1800.3848502655926</v>
      </c>
      <c r="H58" s="251" t="s">
        <v>25</v>
      </c>
      <c r="I58" s="252" t="s">
        <v>26</v>
      </c>
      <c r="J58" s="90" t="s">
        <v>27</v>
      </c>
      <c r="K58" s="176"/>
      <c r="L58" s="174"/>
      <c r="M58" s="174"/>
      <c r="N58" s="175"/>
    </row>
    <row r="59" spans="1:14" x14ac:dyDescent="0.45">
      <c r="A59" s="245"/>
      <c r="B59" s="245"/>
      <c r="C59" s="260"/>
      <c r="D59" s="250"/>
      <c r="E59" s="177"/>
      <c r="F59" s="179"/>
      <c r="G59" s="180"/>
      <c r="H59" s="251"/>
      <c r="I59" s="252"/>
      <c r="J59" s="90" t="s">
        <v>28</v>
      </c>
      <c r="K59" s="176"/>
      <c r="L59" s="174"/>
      <c r="M59" s="174"/>
      <c r="N59" s="175"/>
    </row>
    <row r="60" spans="1:14" x14ac:dyDescent="0.45">
      <c r="A60" s="245"/>
      <c r="B60" s="245"/>
      <c r="C60" s="260"/>
      <c r="D60" s="249" t="s">
        <v>86</v>
      </c>
      <c r="E60" s="177">
        <v>70</v>
      </c>
      <c r="F60" s="179">
        <v>22400</v>
      </c>
      <c r="G60" s="180">
        <f>F60/1.388592</f>
        <v>16131.448258379711</v>
      </c>
      <c r="H60" s="251" t="s">
        <v>25</v>
      </c>
      <c r="I60" s="252" t="s">
        <v>26</v>
      </c>
      <c r="J60" s="90" t="s">
        <v>27</v>
      </c>
      <c r="K60" s="176"/>
      <c r="L60" s="174"/>
      <c r="M60" s="174"/>
      <c r="N60" s="175"/>
    </row>
    <row r="61" spans="1:14" x14ac:dyDescent="0.45">
      <c r="A61" s="245"/>
      <c r="B61" s="245"/>
      <c r="C61" s="260"/>
      <c r="D61" s="250"/>
      <c r="E61" s="177"/>
      <c r="F61" s="179"/>
      <c r="G61" s="180"/>
      <c r="H61" s="251"/>
      <c r="I61" s="252"/>
      <c r="J61" s="90" t="s">
        <v>28</v>
      </c>
      <c r="K61" s="176"/>
      <c r="L61" s="174"/>
      <c r="M61" s="174"/>
      <c r="N61" s="175"/>
    </row>
    <row r="62" spans="1:14" x14ac:dyDescent="0.45">
      <c r="A62" s="245"/>
      <c r="B62" s="245"/>
      <c r="C62" s="260"/>
      <c r="D62" s="249" t="s">
        <v>78</v>
      </c>
      <c r="E62" s="177">
        <v>1</v>
      </c>
      <c r="F62" s="179">
        <v>1500</v>
      </c>
      <c r="G62" s="180">
        <f>F62/1.388592</f>
        <v>1080.2309101593555</v>
      </c>
      <c r="H62" s="251" t="s">
        <v>25</v>
      </c>
      <c r="I62" s="252" t="s">
        <v>26</v>
      </c>
      <c r="J62" s="90" t="s">
        <v>27</v>
      </c>
      <c r="K62" s="176"/>
      <c r="L62" s="174"/>
      <c r="M62" s="174"/>
      <c r="N62" s="175"/>
    </row>
    <row r="63" spans="1:14" x14ac:dyDescent="0.45">
      <c r="A63" s="245"/>
      <c r="B63" s="245"/>
      <c r="C63" s="260"/>
      <c r="D63" s="250"/>
      <c r="E63" s="177"/>
      <c r="F63" s="179"/>
      <c r="G63" s="180"/>
      <c r="H63" s="251"/>
      <c r="I63" s="252"/>
      <c r="J63" s="90" t="s">
        <v>28</v>
      </c>
      <c r="K63" s="176"/>
      <c r="L63" s="174"/>
      <c r="M63" s="174"/>
      <c r="N63" s="175"/>
    </row>
    <row r="64" spans="1:14" x14ac:dyDescent="0.45">
      <c r="A64" s="245"/>
      <c r="B64" s="245"/>
      <c r="C64" s="260"/>
      <c r="D64" s="249" t="s">
        <v>79</v>
      </c>
      <c r="E64" s="177">
        <v>1</v>
      </c>
      <c r="F64" s="179">
        <v>750</v>
      </c>
      <c r="G64" s="180">
        <f>F64/1.388592</f>
        <v>540.11545507967776</v>
      </c>
      <c r="H64" s="251" t="s">
        <v>25</v>
      </c>
      <c r="I64" s="252" t="s">
        <v>26</v>
      </c>
      <c r="J64" s="90" t="s">
        <v>27</v>
      </c>
      <c r="K64" s="176"/>
      <c r="L64" s="174"/>
      <c r="M64" s="174"/>
      <c r="N64" s="175"/>
    </row>
    <row r="65" spans="1:14" x14ac:dyDescent="0.45">
      <c r="A65" s="245"/>
      <c r="B65" s="245"/>
      <c r="C65" s="260"/>
      <c r="D65" s="250"/>
      <c r="E65" s="177"/>
      <c r="F65" s="179"/>
      <c r="G65" s="180"/>
      <c r="H65" s="251"/>
      <c r="I65" s="252"/>
      <c r="J65" s="90" t="s">
        <v>28</v>
      </c>
      <c r="K65" s="176"/>
      <c r="L65" s="174"/>
      <c r="M65" s="174"/>
      <c r="N65" s="175"/>
    </row>
    <row r="66" spans="1:14" x14ac:dyDescent="0.45">
      <c r="A66" s="245"/>
      <c r="B66" s="245"/>
      <c r="C66" s="260"/>
      <c r="D66" s="249" t="s">
        <v>80</v>
      </c>
      <c r="E66" s="177">
        <v>1</v>
      </c>
      <c r="F66" s="179">
        <v>750</v>
      </c>
      <c r="G66" s="180">
        <f>F66/1.388592</f>
        <v>540.11545507967776</v>
      </c>
      <c r="H66" s="251" t="s">
        <v>25</v>
      </c>
      <c r="I66" s="252" t="s">
        <v>26</v>
      </c>
      <c r="J66" s="90" t="s">
        <v>27</v>
      </c>
      <c r="K66" s="176"/>
      <c r="L66" s="174"/>
      <c r="M66" s="174"/>
      <c r="N66" s="175"/>
    </row>
    <row r="67" spans="1:14" x14ac:dyDescent="0.45">
      <c r="A67" s="245"/>
      <c r="B67" s="245"/>
      <c r="C67" s="260"/>
      <c r="D67" s="250"/>
      <c r="E67" s="177"/>
      <c r="F67" s="179"/>
      <c r="G67" s="180"/>
      <c r="H67" s="251"/>
      <c r="I67" s="252"/>
      <c r="J67" s="90" t="s">
        <v>28</v>
      </c>
      <c r="K67" s="176"/>
      <c r="L67" s="174"/>
      <c r="M67" s="174"/>
      <c r="N67" s="175"/>
    </row>
    <row r="68" spans="1:14" ht="15" customHeight="1" x14ac:dyDescent="0.45">
      <c r="A68" s="245"/>
      <c r="B68" s="245"/>
      <c r="C68" s="260"/>
      <c r="D68" s="249" t="s">
        <v>89</v>
      </c>
      <c r="E68" s="177">
        <v>180</v>
      </c>
      <c r="F68" s="179">
        <v>45000</v>
      </c>
      <c r="G68" s="180">
        <f>F68/1.388592</f>
        <v>32406.927304780667</v>
      </c>
      <c r="H68" s="251" t="s">
        <v>25</v>
      </c>
      <c r="I68" s="252" t="s">
        <v>26</v>
      </c>
      <c r="J68" s="90" t="s">
        <v>27</v>
      </c>
      <c r="K68" s="176"/>
      <c r="L68" s="174"/>
      <c r="M68" s="174"/>
      <c r="N68" s="175"/>
    </row>
    <row r="69" spans="1:14" ht="22.5" customHeight="1" x14ac:dyDescent="0.45">
      <c r="A69" s="245"/>
      <c r="B69" s="245"/>
      <c r="C69" s="260"/>
      <c r="D69" s="250"/>
      <c r="E69" s="177"/>
      <c r="F69" s="179"/>
      <c r="G69" s="180"/>
      <c r="H69" s="251"/>
      <c r="I69" s="252"/>
      <c r="J69" s="90" t="s">
        <v>28</v>
      </c>
      <c r="K69" s="176"/>
      <c r="L69" s="174"/>
      <c r="M69" s="174"/>
      <c r="N69" s="175"/>
    </row>
    <row r="70" spans="1:14" x14ac:dyDescent="0.45">
      <c r="A70" s="245"/>
      <c r="B70" s="245"/>
      <c r="C70" s="260"/>
      <c r="D70" s="249" t="s">
        <v>92</v>
      </c>
      <c r="E70" s="177">
        <v>1</v>
      </c>
      <c r="F70" s="179">
        <v>1000</v>
      </c>
      <c r="G70" s="180">
        <f>F70/1.388592</f>
        <v>720.15394010623709</v>
      </c>
      <c r="H70" s="251" t="s">
        <v>25</v>
      </c>
      <c r="I70" s="252" t="s">
        <v>26</v>
      </c>
      <c r="J70" s="90" t="s">
        <v>27</v>
      </c>
      <c r="K70" s="176"/>
      <c r="L70" s="174"/>
      <c r="M70" s="174"/>
      <c r="N70" s="175"/>
    </row>
    <row r="71" spans="1:14" x14ac:dyDescent="0.45">
      <c r="A71" s="245"/>
      <c r="B71" s="245"/>
      <c r="C71" s="260"/>
      <c r="D71" s="250"/>
      <c r="E71" s="177"/>
      <c r="F71" s="179"/>
      <c r="G71" s="180"/>
      <c r="H71" s="251"/>
      <c r="I71" s="252"/>
      <c r="J71" s="90" t="s">
        <v>28</v>
      </c>
      <c r="K71" s="176"/>
      <c r="L71" s="174"/>
      <c r="M71" s="174"/>
      <c r="N71" s="175"/>
    </row>
    <row r="72" spans="1:14" x14ac:dyDescent="0.45">
      <c r="A72" s="245"/>
      <c r="B72" s="245"/>
      <c r="C72" s="260"/>
      <c r="D72" s="249" t="s">
        <v>83</v>
      </c>
      <c r="E72" s="177">
        <v>1</v>
      </c>
      <c r="F72" s="179">
        <v>2000</v>
      </c>
      <c r="G72" s="180">
        <f>F72/1.388592</f>
        <v>1440.3078802124742</v>
      </c>
      <c r="H72" s="251" t="s">
        <v>25</v>
      </c>
      <c r="I72" s="252" t="s">
        <v>26</v>
      </c>
      <c r="J72" s="90" t="s">
        <v>27</v>
      </c>
      <c r="K72" s="176"/>
      <c r="L72" s="174"/>
      <c r="M72" s="174"/>
      <c r="N72" s="175"/>
    </row>
    <row r="73" spans="1:14" x14ac:dyDescent="0.45">
      <c r="A73" s="245"/>
      <c r="B73" s="245"/>
      <c r="C73" s="260"/>
      <c r="D73" s="250"/>
      <c r="E73" s="177"/>
      <c r="F73" s="179"/>
      <c r="G73" s="180"/>
      <c r="H73" s="251"/>
      <c r="I73" s="252"/>
      <c r="J73" s="90" t="s">
        <v>28</v>
      </c>
      <c r="K73" s="176"/>
      <c r="L73" s="174"/>
      <c r="M73" s="174"/>
      <c r="N73" s="175"/>
    </row>
    <row r="74" spans="1:14" x14ac:dyDescent="0.45">
      <c r="A74" s="245"/>
      <c r="B74" s="245"/>
      <c r="C74" s="260"/>
      <c r="D74" s="249" t="s">
        <v>84</v>
      </c>
      <c r="E74" s="177">
        <v>3</v>
      </c>
      <c r="F74" s="179">
        <v>2250</v>
      </c>
      <c r="G74" s="180">
        <f>F74/1.388592</f>
        <v>1620.3463652390335</v>
      </c>
      <c r="H74" s="251" t="s">
        <v>25</v>
      </c>
      <c r="I74" s="252" t="s">
        <v>26</v>
      </c>
      <c r="J74" s="90" t="s">
        <v>27</v>
      </c>
      <c r="K74" s="176"/>
      <c r="L74" s="174"/>
      <c r="M74" s="174"/>
      <c r="N74" s="175"/>
    </row>
    <row r="75" spans="1:14" x14ac:dyDescent="0.45">
      <c r="A75" s="245"/>
      <c r="B75" s="245"/>
      <c r="C75" s="260"/>
      <c r="D75" s="250"/>
      <c r="E75" s="177"/>
      <c r="F75" s="179"/>
      <c r="G75" s="180"/>
      <c r="H75" s="251"/>
      <c r="I75" s="252"/>
      <c r="J75" s="90" t="s">
        <v>28</v>
      </c>
      <c r="K75" s="176"/>
      <c r="L75" s="174"/>
      <c r="M75" s="174"/>
      <c r="N75" s="175"/>
    </row>
    <row r="76" spans="1:14" x14ac:dyDescent="0.45">
      <c r="A76" s="245"/>
      <c r="B76" s="245"/>
      <c r="C76" s="260"/>
      <c r="D76" s="249" t="s">
        <v>93</v>
      </c>
      <c r="E76" s="177">
        <v>50</v>
      </c>
      <c r="F76" s="179">
        <v>25025</v>
      </c>
      <c r="G76" s="180">
        <f t="shared" ref="G76" si="0">F76/1.388592</f>
        <v>18021.852351158584</v>
      </c>
      <c r="H76" s="251" t="s">
        <v>25</v>
      </c>
      <c r="I76" s="252" t="s">
        <v>26</v>
      </c>
      <c r="J76" s="90" t="s">
        <v>27</v>
      </c>
      <c r="K76" s="176"/>
      <c r="L76" s="174"/>
      <c r="M76" s="174"/>
      <c r="N76" s="175"/>
    </row>
    <row r="77" spans="1:14" ht="27" customHeight="1" x14ac:dyDescent="0.45">
      <c r="A77" s="231"/>
      <c r="B77" s="231"/>
      <c r="C77" s="261"/>
      <c r="D77" s="250"/>
      <c r="E77" s="177"/>
      <c r="F77" s="179"/>
      <c r="G77" s="180"/>
      <c r="H77" s="251"/>
      <c r="I77" s="252"/>
      <c r="J77" s="90" t="s">
        <v>28</v>
      </c>
      <c r="K77" s="176"/>
      <c r="L77" s="174"/>
      <c r="M77" s="174"/>
      <c r="N77" s="175"/>
    </row>
    <row r="78" spans="1:14" x14ac:dyDescent="0.45">
      <c r="A78" s="148"/>
      <c r="B78" s="187"/>
      <c r="C78" s="164"/>
      <c r="D78" s="85"/>
      <c r="E78" s="178"/>
      <c r="F78" s="181"/>
      <c r="G78" s="182"/>
      <c r="H78" s="85"/>
      <c r="I78" s="85"/>
      <c r="J78" s="85"/>
      <c r="K78" s="87"/>
      <c r="L78" s="88"/>
      <c r="M78" s="88"/>
      <c r="N78" s="95"/>
    </row>
    <row r="79" spans="1:14" ht="15" customHeight="1" x14ac:dyDescent="0.45">
      <c r="A79" s="230">
        <v>4</v>
      </c>
      <c r="B79" s="230">
        <v>3</v>
      </c>
      <c r="C79" s="259" t="s">
        <v>95</v>
      </c>
      <c r="D79" s="249" t="s">
        <v>76</v>
      </c>
      <c r="E79" s="177">
        <v>1</v>
      </c>
      <c r="F79" s="179">
        <v>0</v>
      </c>
      <c r="G79" s="180">
        <f>F79/1.388592</f>
        <v>0</v>
      </c>
      <c r="H79" s="251" t="s">
        <v>25</v>
      </c>
      <c r="I79" s="252" t="s">
        <v>26</v>
      </c>
      <c r="J79" s="90" t="s">
        <v>27</v>
      </c>
      <c r="K79" s="176"/>
      <c r="L79" s="174"/>
      <c r="M79" s="174"/>
      <c r="N79" s="175"/>
    </row>
    <row r="80" spans="1:14" x14ac:dyDescent="0.45">
      <c r="A80" s="245"/>
      <c r="B80" s="245"/>
      <c r="C80" s="260"/>
      <c r="D80" s="250"/>
      <c r="E80" s="177"/>
      <c r="F80" s="179"/>
      <c r="G80" s="180"/>
      <c r="H80" s="251"/>
      <c r="I80" s="252"/>
      <c r="J80" s="90" t="s">
        <v>28</v>
      </c>
      <c r="K80" s="176"/>
      <c r="L80" s="174"/>
      <c r="M80" s="174"/>
      <c r="N80" s="175"/>
    </row>
    <row r="81" spans="1:14" x14ac:dyDescent="0.45">
      <c r="A81" s="245"/>
      <c r="B81" s="245"/>
      <c r="C81" s="260"/>
      <c r="D81" s="249" t="s">
        <v>77</v>
      </c>
      <c r="E81" s="177">
        <v>1</v>
      </c>
      <c r="F81" s="179">
        <v>0</v>
      </c>
      <c r="G81" s="180">
        <f>F81/1.388592</f>
        <v>0</v>
      </c>
      <c r="H81" s="251" t="s">
        <v>25</v>
      </c>
      <c r="I81" s="252" t="s">
        <v>26</v>
      </c>
      <c r="J81" s="90" t="s">
        <v>27</v>
      </c>
      <c r="K81" s="176"/>
      <c r="L81" s="174"/>
      <c r="M81" s="174"/>
      <c r="N81" s="175"/>
    </row>
    <row r="82" spans="1:14" x14ac:dyDescent="0.45">
      <c r="A82" s="245"/>
      <c r="B82" s="245"/>
      <c r="C82" s="260"/>
      <c r="D82" s="250"/>
      <c r="E82" s="177"/>
      <c r="F82" s="179"/>
      <c r="G82" s="180"/>
      <c r="H82" s="251"/>
      <c r="I82" s="252"/>
      <c r="J82" s="90" t="s">
        <v>28</v>
      </c>
      <c r="K82" s="176"/>
      <c r="L82" s="174"/>
      <c r="M82" s="174"/>
      <c r="N82" s="175"/>
    </row>
    <row r="83" spans="1:14" x14ac:dyDescent="0.45">
      <c r="A83" s="245"/>
      <c r="B83" s="245"/>
      <c r="C83" s="260"/>
      <c r="D83" s="249" t="s">
        <v>86</v>
      </c>
      <c r="E83" s="177">
        <v>55</v>
      </c>
      <c r="F83" s="179">
        <v>0</v>
      </c>
      <c r="G83" s="180">
        <f>F83/1.388592</f>
        <v>0</v>
      </c>
      <c r="H83" s="251" t="s">
        <v>25</v>
      </c>
      <c r="I83" s="252" t="s">
        <v>26</v>
      </c>
      <c r="J83" s="90" t="s">
        <v>27</v>
      </c>
      <c r="K83" s="176"/>
      <c r="L83" s="174"/>
      <c r="M83" s="174"/>
      <c r="N83" s="175"/>
    </row>
    <row r="84" spans="1:14" x14ac:dyDescent="0.45">
      <c r="A84" s="245"/>
      <c r="B84" s="245"/>
      <c r="C84" s="260"/>
      <c r="D84" s="250"/>
      <c r="E84" s="177"/>
      <c r="F84" s="179"/>
      <c r="G84" s="180"/>
      <c r="H84" s="251"/>
      <c r="I84" s="252"/>
      <c r="J84" s="90" t="s">
        <v>28</v>
      </c>
      <c r="K84" s="176"/>
      <c r="L84" s="174"/>
      <c r="M84" s="174"/>
      <c r="N84" s="175"/>
    </row>
    <row r="85" spans="1:14" x14ac:dyDescent="0.45">
      <c r="A85" s="245"/>
      <c r="B85" s="245"/>
      <c r="C85" s="260"/>
      <c r="D85" s="249" t="s">
        <v>78</v>
      </c>
      <c r="E85" s="177">
        <v>1</v>
      </c>
      <c r="F85" s="179">
        <v>0</v>
      </c>
      <c r="G85" s="180">
        <f>F85/1.388592</f>
        <v>0</v>
      </c>
      <c r="H85" s="251" t="s">
        <v>25</v>
      </c>
      <c r="I85" s="252" t="s">
        <v>26</v>
      </c>
      <c r="J85" s="90" t="s">
        <v>27</v>
      </c>
      <c r="K85" s="176"/>
      <c r="L85" s="174"/>
      <c r="M85" s="174"/>
      <c r="N85" s="175"/>
    </row>
    <row r="86" spans="1:14" x14ac:dyDescent="0.45">
      <c r="A86" s="245"/>
      <c r="B86" s="245"/>
      <c r="C86" s="260"/>
      <c r="D86" s="250"/>
      <c r="E86" s="177"/>
      <c r="F86" s="179"/>
      <c r="G86" s="180"/>
      <c r="H86" s="251"/>
      <c r="I86" s="252"/>
      <c r="J86" s="90" t="s">
        <v>28</v>
      </c>
      <c r="K86" s="176"/>
      <c r="L86" s="174"/>
      <c r="M86" s="174"/>
      <c r="N86" s="175"/>
    </row>
    <row r="87" spans="1:14" x14ac:dyDescent="0.45">
      <c r="A87" s="245"/>
      <c r="B87" s="245"/>
      <c r="C87" s="260"/>
      <c r="D87" s="249" t="s">
        <v>79</v>
      </c>
      <c r="E87" s="177">
        <v>1</v>
      </c>
      <c r="F87" s="179">
        <v>0</v>
      </c>
      <c r="G87" s="180">
        <f>F87/1.388592</f>
        <v>0</v>
      </c>
      <c r="H87" s="251" t="s">
        <v>25</v>
      </c>
      <c r="I87" s="252" t="s">
        <v>26</v>
      </c>
      <c r="J87" s="90" t="s">
        <v>27</v>
      </c>
      <c r="K87" s="176"/>
      <c r="L87" s="174"/>
      <c r="M87" s="174"/>
      <c r="N87" s="175"/>
    </row>
    <row r="88" spans="1:14" x14ac:dyDescent="0.45">
      <c r="A88" s="245"/>
      <c r="B88" s="245"/>
      <c r="C88" s="260"/>
      <c r="D88" s="250"/>
      <c r="E88" s="177"/>
      <c r="F88" s="179"/>
      <c r="G88" s="180"/>
      <c r="H88" s="251"/>
      <c r="I88" s="252"/>
      <c r="J88" s="90" t="s">
        <v>28</v>
      </c>
      <c r="K88" s="176"/>
      <c r="L88" s="174"/>
      <c r="M88" s="174"/>
      <c r="N88" s="175"/>
    </row>
    <row r="89" spans="1:14" x14ac:dyDescent="0.45">
      <c r="A89" s="245"/>
      <c r="B89" s="245"/>
      <c r="C89" s="260"/>
      <c r="D89" s="249" t="s">
        <v>80</v>
      </c>
      <c r="E89" s="177">
        <v>1</v>
      </c>
      <c r="F89" s="179">
        <v>0</v>
      </c>
      <c r="G89" s="180">
        <f>F89/1.388592</f>
        <v>0</v>
      </c>
      <c r="H89" s="251" t="s">
        <v>25</v>
      </c>
      <c r="I89" s="252" t="s">
        <v>26</v>
      </c>
      <c r="J89" s="90" t="s">
        <v>27</v>
      </c>
      <c r="K89" s="176"/>
      <c r="L89" s="174"/>
      <c r="M89" s="174"/>
      <c r="N89" s="175"/>
    </row>
    <row r="90" spans="1:14" x14ac:dyDescent="0.45">
      <c r="A90" s="245"/>
      <c r="B90" s="245"/>
      <c r="C90" s="260"/>
      <c r="D90" s="250"/>
      <c r="E90" s="177"/>
      <c r="F90" s="179"/>
      <c r="G90" s="180"/>
      <c r="H90" s="251"/>
      <c r="I90" s="252"/>
      <c r="J90" s="90" t="s">
        <v>28</v>
      </c>
      <c r="K90" s="176"/>
      <c r="L90" s="174"/>
      <c r="M90" s="174"/>
      <c r="N90" s="175"/>
    </row>
    <row r="91" spans="1:14" ht="15" customHeight="1" x14ac:dyDescent="0.45">
      <c r="A91" s="245"/>
      <c r="B91" s="245"/>
      <c r="C91" s="260"/>
      <c r="D91" s="249" t="s">
        <v>89</v>
      </c>
      <c r="E91" s="177">
        <v>55</v>
      </c>
      <c r="F91" s="179">
        <v>0</v>
      </c>
      <c r="G91" s="180">
        <f>F91/1.388592</f>
        <v>0</v>
      </c>
      <c r="H91" s="251" t="s">
        <v>25</v>
      </c>
      <c r="I91" s="252" t="s">
        <v>26</v>
      </c>
      <c r="J91" s="90" t="s">
        <v>27</v>
      </c>
      <c r="K91" s="176"/>
      <c r="L91" s="174"/>
      <c r="M91" s="174"/>
      <c r="N91" s="175"/>
    </row>
    <row r="92" spans="1:14" x14ac:dyDescent="0.45">
      <c r="A92" s="245"/>
      <c r="B92" s="245"/>
      <c r="C92" s="260"/>
      <c r="D92" s="250"/>
      <c r="E92" s="177"/>
      <c r="F92" s="179"/>
      <c r="G92" s="180"/>
      <c r="H92" s="251"/>
      <c r="I92" s="252"/>
      <c r="J92" s="90" t="s">
        <v>28</v>
      </c>
      <c r="K92" s="176"/>
      <c r="L92" s="174"/>
      <c r="M92" s="174"/>
      <c r="N92" s="175"/>
    </row>
    <row r="93" spans="1:14" x14ac:dyDescent="0.45">
      <c r="A93" s="245"/>
      <c r="B93" s="245"/>
      <c r="C93" s="260"/>
      <c r="D93" s="249" t="s">
        <v>96</v>
      </c>
      <c r="E93" s="177">
        <v>30</v>
      </c>
      <c r="F93" s="179">
        <v>2250</v>
      </c>
      <c r="G93" s="180">
        <f>F93/1.388592</f>
        <v>1620.3463652390335</v>
      </c>
      <c r="H93" s="251" t="s">
        <v>25</v>
      </c>
      <c r="I93" s="252" t="s">
        <v>26</v>
      </c>
      <c r="J93" s="90" t="s">
        <v>27</v>
      </c>
      <c r="K93" s="176"/>
      <c r="L93" s="174"/>
      <c r="M93" s="174"/>
      <c r="N93" s="175"/>
    </row>
    <row r="94" spans="1:14" x14ac:dyDescent="0.45">
      <c r="A94" s="245"/>
      <c r="B94" s="245"/>
      <c r="C94" s="260"/>
      <c r="D94" s="250"/>
      <c r="E94" s="177"/>
      <c r="F94" s="179"/>
      <c r="G94" s="180"/>
      <c r="H94" s="251"/>
      <c r="I94" s="252"/>
      <c r="J94" s="90" t="s">
        <v>28</v>
      </c>
      <c r="K94" s="176"/>
      <c r="L94" s="174"/>
      <c r="M94" s="174"/>
      <c r="N94" s="175"/>
    </row>
    <row r="95" spans="1:14" x14ac:dyDescent="0.45">
      <c r="A95" s="245"/>
      <c r="B95" s="245"/>
      <c r="C95" s="260"/>
      <c r="D95" s="249" t="s">
        <v>83</v>
      </c>
      <c r="E95" s="177">
        <v>1</v>
      </c>
      <c r="F95" s="179">
        <v>0</v>
      </c>
      <c r="G95" s="180">
        <f>F95/1.388592</f>
        <v>0</v>
      </c>
      <c r="H95" s="251" t="s">
        <v>25</v>
      </c>
      <c r="I95" s="252" t="s">
        <v>26</v>
      </c>
      <c r="J95" s="90" t="s">
        <v>27</v>
      </c>
      <c r="K95" s="176"/>
      <c r="L95" s="174"/>
      <c r="M95" s="174"/>
      <c r="N95" s="175"/>
    </row>
    <row r="96" spans="1:14" x14ac:dyDescent="0.45">
      <c r="A96" s="245"/>
      <c r="B96" s="245"/>
      <c r="C96" s="260"/>
      <c r="D96" s="250"/>
      <c r="E96" s="177"/>
      <c r="F96" s="179"/>
      <c r="G96" s="180"/>
      <c r="H96" s="251"/>
      <c r="I96" s="252"/>
      <c r="J96" s="90" t="s">
        <v>28</v>
      </c>
      <c r="K96" s="176"/>
      <c r="L96" s="174"/>
      <c r="M96" s="174"/>
      <c r="N96" s="175"/>
    </row>
    <row r="97" spans="1:14" x14ac:dyDescent="0.45">
      <c r="A97" s="245"/>
      <c r="B97" s="245"/>
      <c r="C97" s="260"/>
      <c r="D97" s="249" t="s">
        <v>84</v>
      </c>
      <c r="E97" s="177">
        <v>2</v>
      </c>
      <c r="F97" s="179">
        <v>0</v>
      </c>
      <c r="G97" s="180">
        <f>F97/1.388592</f>
        <v>0</v>
      </c>
      <c r="H97" s="251" t="s">
        <v>25</v>
      </c>
      <c r="I97" s="252" t="s">
        <v>26</v>
      </c>
      <c r="J97" s="90" t="s">
        <v>27</v>
      </c>
      <c r="K97" s="176"/>
      <c r="L97" s="174"/>
      <c r="M97" s="174"/>
      <c r="N97" s="175"/>
    </row>
    <row r="98" spans="1:14" x14ac:dyDescent="0.45">
      <c r="A98" s="245"/>
      <c r="B98" s="245"/>
      <c r="C98" s="260"/>
      <c r="D98" s="250"/>
      <c r="E98" s="177"/>
      <c r="F98" s="179"/>
      <c r="G98" s="180"/>
      <c r="H98" s="251"/>
      <c r="I98" s="252"/>
      <c r="J98" s="90" t="s">
        <v>28</v>
      </c>
      <c r="K98" s="176"/>
      <c r="L98" s="174"/>
      <c r="M98" s="174"/>
      <c r="N98" s="175"/>
    </row>
    <row r="99" spans="1:14" x14ac:dyDescent="0.45">
      <c r="A99" s="245"/>
      <c r="B99" s="245"/>
      <c r="C99" s="260"/>
      <c r="D99" s="249" t="s">
        <v>85</v>
      </c>
      <c r="E99" s="177">
        <v>0</v>
      </c>
      <c r="F99" s="179"/>
      <c r="G99" s="180"/>
      <c r="H99" s="251" t="s">
        <v>25</v>
      </c>
      <c r="I99" s="252" t="s">
        <v>26</v>
      </c>
      <c r="J99" s="90" t="s">
        <v>27</v>
      </c>
      <c r="K99" s="176"/>
      <c r="L99" s="174"/>
      <c r="M99" s="174"/>
      <c r="N99" s="175"/>
    </row>
    <row r="100" spans="1:14" x14ac:dyDescent="0.45">
      <c r="A100" s="231"/>
      <c r="B100" s="231"/>
      <c r="C100" s="261"/>
      <c r="D100" s="250"/>
      <c r="E100" s="177"/>
      <c r="F100" s="179"/>
      <c r="G100" s="180"/>
      <c r="H100" s="251"/>
      <c r="I100" s="252"/>
      <c r="J100" s="90" t="s">
        <v>28</v>
      </c>
      <c r="K100" s="176"/>
      <c r="L100" s="174"/>
      <c r="M100" s="174"/>
      <c r="N100" s="175"/>
    </row>
    <row r="101" spans="1:14" x14ac:dyDescent="0.45">
      <c r="A101" s="148"/>
      <c r="B101" s="187"/>
      <c r="C101" s="164" t="s">
        <v>73</v>
      </c>
      <c r="D101" s="85"/>
      <c r="E101" s="178"/>
      <c r="F101" s="181"/>
      <c r="G101" s="182"/>
      <c r="H101" s="85"/>
      <c r="I101" s="85"/>
      <c r="J101" s="85"/>
      <c r="K101" s="87"/>
      <c r="L101" s="88"/>
      <c r="M101" s="88"/>
      <c r="N101" s="95"/>
    </row>
    <row r="102" spans="1:14" ht="15" customHeight="1" x14ac:dyDescent="0.45">
      <c r="A102" s="242">
        <v>5</v>
      </c>
      <c r="B102" s="230">
        <v>5</v>
      </c>
      <c r="C102" s="205" t="s">
        <v>99</v>
      </c>
      <c r="D102" s="249" t="s">
        <v>76</v>
      </c>
      <c r="E102" s="177">
        <v>1</v>
      </c>
      <c r="F102" s="179">
        <v>3000</v>
      </c>
      <c r="G102" s="180">
        <f>F102/1.388592</f>
        <v>2160.461820318711</v>
      </c>
      <c r="H102" s="253" t="s">
        <v>25</v>
      </c>
      <c r="I102" s="252" t="s">
        <v>26</v>
      </c>
      <c r="J102" s="90" t="s">
        <v>27</v>
      </c>
      <c r="K102" s="176"/>
      <c r="L102" s="174"/>
      <c r="M102" s="174"/>
      <c r="N102" s="175"/>
    </row>
    <row r="103" spans="1:14" x14ac:dyDescent="0.45">
      <c r="A103" s="244"/>
      <c r="B103" s="245"/>
      <c r="C103" s="266"/>
      <c r="D103" s="250"/>
      <c r="E103" s="177"/>
      <c r="F103" s="179"/>
      <c r="G103" s="180"/>
      <c r="H103" s="254"/>
      <c r="I103" s="252"/>
      <c r="J103" s="90" t="s">
        <v>28</v>
      </c>
      <c r="K103" s="176"/>
      <c r="L103" s="174"/>
      <c r="M103" s="174"/>
      <c r="N103" s="175"/>
    </row>
    <row r="104" spans="1:14" ht="15" customHeight="1" x14ac:dyDescent="0.45">
      <c r="A104" s="244"/>
      <c r="B104" s="245"/>
      <c r="C104" s="266"/>
      <c r="D104" s="249" t="s">
        <v>77</v>
      </c>
      <c r="E104" s="177">
        <v>1</v>
      </c>
      <c r="F104" s="179">
        <v>1500</v>
      </c>
      <c r="G104" s="180">
        <f>F104/1.388592</f>
        <v>1080.2309101593555</v>
      </c>
      <c r="H104" s="253" t="s">
        <v>25</v>
      </c>
      <c r="I104" s="252" t="s">
        <v>26</v>
      </c>
      <c r="J104" s="90" t="s">
        <v>27</v>
      </c>
      <c r="K104" s="176"/>
      <c r="L104" s="174"/>
      <c r="M104" s="174"/>
      <c r="N104" s="175"/>
    </row>
    <row r="105" spans="1:14" x14ac:dyDescent="0.45">
      <c r="A105" s="244"/>
      <c r="B105" s="245"/>
      <c r="C105" s="266"/>
      <c r="D105" s="250"/>
      <c r="E105" s="177"/>
      <c r="F105" s="179"/>
      <c r="G105" s="180"/>
      <c r="H105" s="254"/>
      <c r="I105" s="252"/>
      <c r="J105" s="90" t="s">
        <v>28</v>
      </c>
      <c r="K105" s="176"/>
      <c r="L105" s="174"/>
      <c r="M105" s="174"/>
      <c r="N105" s="175"/>
    </row>
    <row r="106" spans="1:14" x14ac:dyDescent="0.45">
      <c r="A106" s="244"/>
      <c r="B106" s="245"/>
      <c r="C106" s="266"/>
      <c r="D106" s="249" t="s">
        <v>86</v>
      </c>
      <c r="E106" s="177">
        <v>55</v>
      </c>
      <c r="F106" s="179">
        <v>16500</v>
      </c>
      <c r="G106" s="180">
        <f>F106/1.388592</f>
        <v>11882.540011752912</v>
      </c>
      <c r="H106" s="253" t="s">
        <v>25</v>
      </c>
      <c r="I106" s="252" t="s">
        <v>26</v>
      </c>
      <c r="J106" s="90" t="s">
        <v>27</v>
      </c>
      <c r="K106" s="176"/>
      <c r="L106" s="174"/>
      <c r="M106" s="174"/>
      <c r="N106" s="175"/>
    </row>
    <row r="107" spans="1:14" x14ac:dyDescent="0.45">
      <c r="A107" s="244"/>
      <c r="B107" s="245"/>
      <c r="C107" s="266"/>
      <c r="D107" s="250"/>
      <c r="E107" s="177"/>
      <c r="F107" s="179"/>
      <c r="G107" s="180"/>
      <c r="H107" s="254"/>
      <c r="I107" s="252"/>
      <c r="J107" s="90" t="s">
        <v>28</v>
      </c>
      <c r="K107" s="176"/>
      <c r="L107" s="174"/>
      <c r="M107" s="174"/>
      <c r="N107" s="175"/>
    </row>
    <row r="108" spans="1:14" x14ac:dyDescent="0.45">
      <c r="A108" s="244"/>
      <c r="B108" s="245"/>
      <c r="C108" s="266"/>
      <c r="D108" s="249" t="s">
        <v>78</v>
      </c>
      <c r="E108" s="177">
        <v>1</v>
      </c>
      <c r="F108" s="179">
        <v>1000</v>
      </c>
      <c r="G108" s="180">
        <f>F108/1.388592</f>
        <v>720.15394010623709</v>
      </c>
      <c r="H108" s="253" t="s">
        <v>25</v>
      </c>
      <c r="I108" s="252" t="s">
        <v>26</v>
      </c>
      <c r="J108" s="90" t="s">
        <v>27</v>
      </c>
      <c r="K108" s="176"/>
      <c r="L108" s="174"/>
      <c r="M108" s="174"/>
      <c r="N108" s="175"/>
    </row>
    <row r="109" spans="1:14" x14ac:dyDescent="0.45">
      <c r="A109" s="244"/>
      <c r="B109" s="245"/>
      <c r="C109" s="266"/>
      <c r="D109" s="250"/>
      <c r="E109" s="177"/>
      <c r="F109" s="179"/>
      <c r="G109" s="180"/>
      <c r="H109" s="254"/>
      <c r="I109" s="252"/>
      <c r="J109" s="90" t="s">
        <v>28</v>
      </c>
      <c r="K109" s="176"/>
      <c r="L109" s="174"/>
      <c r="M109" s="174"/>
      <c r="N109" s="175"/>
    </row>
    <row r="110" spans="1:14" x14ac:dyDescent="0.45">
      <c r="A110" s="244"/>
      <c r="B110" s="245"/>
      <c r="C110" s="266"/>
      <c r="D110" s="249" t="s">
        <v>79</v>
      </c>
      <c r="E110" s="177">
        <v>1</v>
      </c>
      <c r="F110" s="179">
        <v>250</v>
      </c>
      <c r="G110" s="180">
        <f>F110/1.388592</f>
        <v>180.03848502655927</v>
      </c>
      <c r="H110" s="253" t="s">
        <v>25</v>
      </c>
      <c r="I110" s="252" t="s">
        <v>26</v>
      </c>
      <c r="J110" s="90" t="s">
        <v>27</v>
      </c>
      <c r="K110" s="176"/>
      <c r="L110" s="174"/>
      <c r="M110" s="174"/>
      <c r="N110" s="175"/>
    </row>
    <row r="111" spans="1:14" x14ac:dyDescent="0.45">
      <c r="A111" s="244"/>
      <c r="B111" s="245"/>
      <c r="C111" s="266"/>
      <c r="D111" s="250"/>
      <c r="E111" s="177"/>
      <c r="F111" s="179"/>
      <c r="G111" s="180"/>
      <c r="H111" s="254"/>
      <c r="I111" s="252"/>
      <c r="J111" s="90" t="s">
        <v>28</v>
      </c>
      <c r="K111" s="176"/>
      <c r="L111" s="174"/>
      <c r="M111" s="174"/>
      <c r="N111" s="175"/>
    </row>
    <row r="112" spans="1:14" x14ac:dyDescent="0.45">
      <c r="A112" s="244"/>
      <c r="B112" s="245"/>
      <c r="C112" s="266"/>
      <c r="D112" s="249" t="s">
        <v>80</v>
      </c>
      <c r="E112" s="177">
        <v>1</v>
      </c>
      <c r="F112" s="179">
        <v>250</v>
      </c>
      <c r="G112" s="180">
        <f>F112/1.388592</f>
        <v>180.03848502655927</v>
      </c>
      <c r="H112" s="253" t="s">
        <v>25</v>
      </c>
      <c r="I112" s="252" t="s">
        <v>26</v>
      </c>
      <c r="J112" s="90" t="s">
        <v>27</v>
      </c>
      <c r="K112" s="176"/>
      <c r="L112" s="174"/>
      <c r="M112" s="174"/>
      <c r="N112" s="175"/>
    </row>
    <row r="113" spans="1:14" x14ac:dyDescent="0.45">
      <c r="A113" s="244"/>
      <c r="B113" s="245"/>
      <c r="C113" s="266"/>
      <c r="D113" s="250"/>
      <c r="E113" s="177"/>
      <c r="F113" s="179"/>
      <c r="G113" s="180"/>
      <c r="H113" s="254"/>
      <c r="I113" s="252"/>
      <c r="J113" s="90" t="s">
        <v>28</v>
      </c>
      <c r="K113" s="176"/>
      <c r="L113" s="174"/>
      <c r="M113" s="174"/>
      <c r="N113" s="175"/>
    </row>
    <row r="114" spans="1:14" ht="15" customHeight="1" x14ac:dyDescent="0.45">
      <c r="A114" s="244"/>
      <c r="B114" s="245"/>
      <c r="C114" s="266"/>
      <c r="D114" s="249" t="s">
        <v>89</v>
      </c>
      <c r="E114" s="177">
        <v>56</v>
      </c>
      <c r="F114" s="179">
        <v>2200</v>
      </c>
      <c r="G114" s="180">
        <f>F114/1.388592</f>
        <v>1584.3386682337216</v>
      </c>
      <c r="H114" s="253" t="s">
        <v>25</v>
      </c>
      <c r="I114" s="252" t="s">
        <v>26</v>
      </c>
      <c r="J114" s="90" t="s">
        <v>27</v>
      </c>
      <c r="K114" s="176"/>
      <c r="L114" s="174"/>
      <c r="M114" s="174"/>
      <c r="N114" s="175"/>
    </row>
    <row r="115" spans="1:14" x14ac:dyDescent="0.45">
      <c r="A115" s="244"/>
      <c r="B115" s="245"/>
      <c r="C115" s="266"/>
      <c r="D115" s="250"/>
      <c r="E115" s="177"/>
      <c r="F115" s="179"/>
      <c r="G115" s="180"/>
      <c r="H115" s="254"/>
      <c r="I115" s="252"/>
      <c r="J115" s="90" t="s">
        <v>28</v>
      </c>
      <c r="K115" s="176"/>
      <c r="L115" s="174"/>
      <c r="M115" s="174"/>
      <c r="N115" s="175"/>
    </row>
    <row r="116" spans="1:14" x14ac:dyDescent="0.45">
      <c r="A116" s="244"/>
      <c r="B116" s="245"/>
      <c r="C116" s="266"/>
      <c r="D116" s="249" t="s">
        <v>96</v>
      </c>
      <c r="E116" s="177">
        <v>1</v>
      </c>
      <c r="F116" s="179">
        <v>500</v>
      </c>
      <c r="G116" s="180">
        <f>F116/1.388592</f>
        <v>360.07697005311854</v>
      </c>
      <c r="H116" s="253" t="s">
        <v>25</v>
      </c>
      <c r="I116" s="252" t="s">
        <v>26</v>
      </c>
      <c r="J116" s="90" t="s">
        <v>27</v>
      </c>
      <c r="K116" s="176"/>
      <c r="L116" s="174"/>
      <c r="M116" s="174"/>
      <c r="N116" s="175"/>
    </row>
    <row r="117" spans="1:14" x14ac:dyDescent="0.45">
      <c r="A117" s="244"/>
      <c r="B117" s="245"/>
      <c r="C117" s="266"/>
      <c r="D117" s="250"/>
      <c r="E117" s="177"/>
      <c r="F117" s="179"/>
      <c r="G117" s="180"/>
      <c r="H117" s="254"/>
      <c r="I117" s="252"/>
      <c r="J117" s="90" t="s">
        <v>28</v>
      </c>
      <c r="K117" s="176"/>
      <c r="L117" s="174"/>
      <c r="M117" s="174"/>
      <c r="N117" s="175"/>
    </row>
    <row r="118" spans="1:14" ht="15" customHeight="1" x14ac:dyDescent="0.45">
      <c r="A118" s="244"/>
      <c r="B118" s="245"/>
      <c r="C118" s="266"/>
      <c r="D118" s="249" t="s">
        <v>83</v>
      </c>
      <c r="E118" s="177">
        <v>0</v>
      </c>
      <c r="F118" s="179">
        <v>1000</v>
      </c>
      <c r="G118" s="180">
        <f t="shared" ref="G118:G120" si="1">F118/1.388592</f>
        <v>720.15394010623709</v>
      </c>
      <c r="H118" s="253" t="s">
        <v>25</v>
      </c>
      <c r="I118" s="252" t="s">
        <v>26</v>
      </c>
      <c r="J118" s="90" t="s">
        <v>27</v>
      </c>
      <c r="K118" s="176"/>
      <c r="L118" s="174"/>
      <c r="M118" s="174"/>
      <c r="N118" s="175"/>
    </row>
    <row r="119" spans="1:14" x14ac:dyDescent="0.45">
      <c r="A119" s="244"/>
      <c r="B119" s="245"/>
      <c r="C119" s="266"/>
      <c r="D119" s="250"/>
      <c r="E119" s="177"/>
      <c r="F119" s="179"/>
      <c r="G119" s="180"/>
      <c r="H119" s="254"/>
      <c r="I119" s="252"/>
      <c r="J119" s="90" t="s">
        <v>28</v>
      </c>
      <c r="K119" s="176"/>
      <c r="L119" s="174"/>
      <c r="M119" s="174"/>
      <c r="N119" s="175"/>
    </row>
    <row r="120" spans="1:14" x14ac:dyDescent="0.45">
      <c r="A120" s="244"/>
      <c r="B120" s="245"/>
      <c r="C120" s="266"/>
      <c r="D120" s="249" t="s">
        <v>84</v>
      </c>
      <c r="E120" s="177">
        <v>4</v>
      </c>
      <c r="F120" s="179">
        <v>8000</v>
      </c>
      <c r="G120" s="180">
        <f t="shared" si="1"/>
        <v>5761.2315208498967</v>
      </c>
      <c r="H120" s="253" t="s">
        <v>25</v>
      </c>
      <c r="I120" s="252" t="s">
        <v>26</v>
      </c>
      <c r="J120" s="90" t="s">
        <v>27</v>
      </c>
      <c r="K120" s="176"/>
      <c r="L120" s="174"/>
      <c r="M120" s="174"/>
      <c r="N120" s="175"/>
    </row>
    <row r="121" spans="1:14" x14ac:dyDescent="0.45">
      <c r="A121" s="244"/>
      <c r="B121" s="245"/>
      <c r="C121" s="266"/>
      <c r="D121" s="250"/>
      <c r="E121" s="177"/>
      <c r="F121" s="179"/>
      <c r="G121" s="180"/>
      <c r="H121" s="254"/>
      <c r="I121" s="252"/>
      <c r="J121" s="90" t="s">
        <v>28</v>
      </c>
      <c r="K121" s="176"/>
      <c r="L121" s="174"/>
      <c r="M121" s="174"/>
      <c r="N121" s="175"/>
    </row>
    <row r="122" spans="1:14" x14ac:dyDescent="0.45">
      <c r="A122" s="244"/>
      <c r="B122" s="245"/>
      <c r="C122" s="266"/>
      <c r="D122" s="249" t="s">
        <v>85</v>
      </c>
      <c r="E122" s="177">
        <v>3</v>
      </c>
      <c r="F122" s="179">
        <v>2250</v>
      </c>
      <c r="G122" s="180">
        <f>F122/1.388592</f>
        <v>1620.3463652390335</v>
      </c>
      <c r="H122" s="253" t="s">
        <v>25</v>
      </c>
      <c r="I122" s="252" t="s">
        <v>26</v>
      </c>
      <c r="J122" s="90" t="s">
        <v>27</v>
      </c>
      <c r="K122" s="176"/>
      <c r="L122" s="174"/>
      <c r="M122" s="174"/>
      <c r="N122" s="175"/>
    </row>
    <row r="123" spans="1:14" x14ac:dyDescent="0.45">
      <c r="A123" s="243"/>
      <c r="B123" s="231"/>
      <c r="C123" s="206"/>
      <c r="D123" s="250"/>
      <c r="E123" s="177"/>
      <c r="F123" s="179"/>
      <c r="G123" s="180"/>
      <c r="H123" s="254"/>
      <c r="I123" s="252"/>
      <c r="J123" s="90" t="s">
        <v>28</v>
      </c>
      <c r="K123" s="176"/>
      <c r="L123" s="174"/>
      <c r="M123" s="174"/>
      <c r="N123" s="175"/>
    </row>
    <row r="124" spans="1:14" x14ac:dyDescent="0.45">
      <c r="A124" s="148"/>
      <c r="B124" s="187"/>
      <c r="C124" s="164"/>
      <c r="D124" s="85"/>
      <c r="E124" s="178"/>
      <c r="F124" s="181"/>
      <c r="G124" s="181"/>
      <c r="H124" s="85"/>
      <c r="I124" s="85"/>
      <c r="J124" s="85"/>
      <c r="K124" s="87"/>
      <c r="L124" s="88"/>
      <c r="M124" s="88"/>
      <c r="N124" s="95"/>
    </row>
    <row r="125" spans="1:14" ht="15" customHeight="1" x14ac:dyDescent="0.45">
      <c r="A125" s="230">
        <v>6</v>
      </c>
      <c r="B125" s="230">
        <v>3</v>
      </c>
      <c r="C125" s="203" t="s">
        <v>98</v>
      </c>
      <c r="D125" s="249" t="s">
        <v>76</v>
      </c>
      <c r="E125" s="177">
        <v>1</v>
      </c>
      <c r="F125" s="179">
        <v>6300</v>
      </c>
      <c r="G125" s="180">
        <f t="shared" ref="G125:G145" si="2">F125/1.388592</f>
        <v>4536.9698226692935</v>
      </c>
      <c r="H125" s="251" t="s">
        <v>25</v>
      </c>
      <c r="I125" s="252" t="s">
        <v>26</v>
      </c>
      <c r="J125" s="90" t="s">
        <v>27</v>
      </c>
      <c r="K125" s="176"/>
      <c r="L125" s="174"/>
      <c r="M125" s="174"/>
      <c r="N125" s="175"/>
    </row>
    <row r="126" spans="1:14" x14ac:dyDescent="0.45">
      <c r="A126" s="245"/>
      <c r="B126" s="245"/>
      <c r="C126" s="263"/>
      <c r="D126" s="250"/>
      <c r="E126" s="177"/>
      <c r="F126" s="179"/>
      <c r="G126" s="180"/>
      <c r="H126" s="251"/>
      <c r="I126" s="252"/>
      <c r="J126" s="90" t="s">
        <v>28</v>
      </c>
      <c r="K126" s="176"/>
      <c r="L126" s="174"/>
      <c r="M126" s="174"/>
      <c r="N126" s="175"/>
    </row>
    <row r="127" spans="1:14" x14ac:dyDescent="0.45">
      <c r="A127" s="245"/>
      <c r="B127" s="245"/>
      <c r="C127" s="263"/>
      <c r="D127" s="249" t="s">
        <v>77</v>
      </c>
      <c r="E127" s="177">
        <v>1</v>
      </c>
      <c r="F127" s="179">
        <v>2100</v>
      </c>
      <c r="G127" s="180">
        <f t="shared" si="2"/>
        <v>1512.3232742230978</v>
      </c>
      <c r="H127" s="251" t="s">
        <v>25</v>
      </c>
      <c r="I127" s="252" t="s">
        <v>26</v>
      </c>
      <c r="J127" s="90" t="s">
        <v>27</v>
      </c>
      <c r="K127" s="176"/>
      <c r="L127" s="174"/>
      <c r="M127" s="174"/>
      <c r="N127" s="175"/>
    </row>
    <row r="128" spans="1:14" x14ac:dyDescent="0.45">
      <c r="A128" s="245"/>
      <c r="B128" s="245"/>
      <c r="C128" s="263"/>
      <c r="D128" s="250"/>
      <c r="E128" s="177"/>
      <c r="F128" s="179"/>
      <c r="G128" s="180">
        <f t="shared" si="2"/>
        <v>0</v>
      </c>
      <c r="H128" s="251"/>
      <c r="I128" s="252"/>
      <c r="J128" s="90" t="s">
        <v>28</v>
      </c>
      <c r="K128" s="176"/>
      <c r="L128" s="174"/>
      <c r="M128" s="174"/>
      <c r="N128" s="175"/>
    </row>
    <row r="129" spans="1:14" x14ac:dyDescent="0.45">
      <c r="A129" s="245"/>
      <c r="B129" s="245"/>
      <c r="C129" s="263"/>
      <c r="D129" s="249" t="s">
        <v>86</v>
      </c>
      <c r="E129" s="177">
        <v>67</v>
      </c>
      <c r="F129" s="179"/>
      <c r="G129" s="180">
        <v>11457</v>
      </c>
      <c r="H129" s="251" t="s">
        <v>25</v>
      </c>
      <c r="I129" s="252" t="s">
        <v>26</v>
      </c>
      <c r="J129" s="90" t="s">
        <v>27</v>
      </c>
      <c r="K129" s="176"/>
      <c r="L129" s="174"/>
      <c r="M129" s="174"/>
      <c r="N129" s="175"/>
    </row>
    <row r="130" spans="1:14" x14ac:dyDescent="0.45">
      <c r="A130" s="245"/>
      <c r="B130" s="245"/>
      <c r="C130" s="263"/>
      <c r="D130" s="250"/>
      <c r="E130" s="177"/>
      <c r="F130" s="179"/>
      <c r="G130" s="180"/>
      <c r="H130" s="251"/>
      <c r="I130" s="252"/>
      <c r="J130" s="90" t="s">
        <v>28</v>
      </c>
      <c r="K130" s="176"/>
      <c r="L130" s="174"/>
      <c r="M130" s="174"/>
      <c r="N130" s="175"/>
    </row>
    <row r="131" spans="1:14" x14ac:dyDescent="0.45">
      <c r="A131" s="245"/>
      <c r="B131" s="245"/>
      <c r="C131" s="263"/>
      <c r="D131" s="249" t="s">
        <v>78</v>
      </c>
      <c r="E131" s="177">
        <v>1</v>
      </c>
      <c r="F131" s="179"/>
      <c r="G131" s="180">
        <v>900</v>
      </c>
      <c r="H131" s="251" t="s">
        <v>25</v>
      </c>
      <c r="I131" s="252" t="s">
        <v>26</v>
      </c>
      <c r="J131" s="90" t="s">
        <v>27</v>
      </c>
      <c r="K131" s="176"/>
      <c r="L131" s="174"/>
      <c r="M131" s="174"/>
      <c r="N131" s="175"/>
    </row>
    <row r="132" spans="1:14" x14ac:dyDescent="0.45">
      <c r="A132" s="245"/>
      <c r="B132" s="245"/>
      <c r="C132" s="263"/>
      <c r="D132" s="250"/>
      <c r="E132" s="177"/>
      <c r="F132" s="179"/>
      <c r="G132" s="180"/>
      <c r="H132" s="251"/>
      <c r="I132" s="252"/>
      <c r="J132" s="90" t="s">
        <v>28</v>
      </c>
      <c r="K132" s="176"/>
      <c r="L132" s="174"/>
      <c r="M132" s="174"/>
      <c r="N132" s="175"/>
    </row>
    <row r="133" spans="1:14" x14ac:dyDescent="0.45">
      <c r="A133" s="245"/>
      <c r="B133" s="245"/>
      <c r="C133" s="263"/>
      <c r="D133" s="249" t="s">
        <v>79</v>
      </c>
      <c r="E133" s="177">
        <v>1</v>
      </c>
      <c r="F133" s="179"/>
      <c r="G133" s="180">
        <v>450</v>
      </c>
      <c r="H133" s="251" t="s">
        <v>25</v>
      </c>
      <c r="I133" s="252" t="s">
        <v>26</v>
      </c>
      <c r="J133" s="90" t="s">
        <v>27</v>
      </c>
      <c r="K133" s="176"/>
      <c r="L133" s="174"/>
      <c r="M133" s="174"/>
      <c r="N133" s="175"/>
    </row>
    <row r="134" spans="1:14" x14ac:dyDescent="0.45">
      <c r="A134" s="245"/>
      <c r="B134" s="245"/>
      <c r="C134" s="263"/>
      <c r="D134" s="250"/>
      <c r="E134" s="177"/>
      <c r="F134" s="179"/>
      <c r="G134" s="180"/>
      <c r="H134" s="251"/>
      <c r="I134" s="252"/>
      <c r="J134" s="90" t="s">
        <v>28</v>
      </c>
      <c r="K134" s="176"/>
      <c r="L134" s="174"/>
      <c r="M134" s="174"/>
      <c r="N134" s="175"/>
    </row>
    <row r="135" spans="1:14" x14ac:dyDescent="0.45">
      <c r="A135" s="245"/>
      <c r="B135" s="245"/>
      <c r="C135" s="263"/>
      <c r="D135" s="249" t="s">
        <v>80</v>
      </c>
      <c r="E135" s="177">
        <v>0</v>
      </c>
      <c r="F135" s="179"/>
      <c r="G135" s="180">
        <f t="shared" si="2"/>
        <v>0</v>
      </c>
      <c r="H135" s="251" t="s">
        <v>25</v>
      </c>
      <c r="I135" s="252" t="s">
        <v>26</v>
      </c>
      <c r="J135" s="90" t="s">
        <v>27</v>
      </c>
      <c r="K135" s="176"/>
      <c r="L135" s="174"/>
      <c r="M135" s="174"/>
      <c r="N135" s="175"/>
    </row>
    <row r="136" spans="1:14" x14ac:dyDescent="0.45">
      <c r="A136" s="245"/>
      <c r="B136" s="245"/>
      <c r="C136" s="263"/>
      <c r="D136" s="250"/>
      <c r="E136" s="177"/>
      <c r="F136" s="179"/>
      <c r="G136" s="180"/>
      <c r="H136" s="251"/>
      <c r="I136" s="252"/>
      <c r="J136" s="90" t="s">
        <v>28</v>
      </c>
      <c r="K136" s="176"/>
      <c r="L136" s="174"/>
      <c r="M136" s="174"/>
      <c r="N136" s="175"/>
    </row>
    <row r="137" spans="1:14" ht="15" customHeight="1" x14ac:dyDescent="0.45">
      <c r="A137" s="245"/>
      <c r="B137" s="245"/>
      <c r="C137" s="263"/>
      <c r="D137" s="249" t="s">
        <v>89</v>
      </c>
      <c r="E137" s="177">
        <v>70</v>
      </c>
      <c r="F137" s="179">
        <v>3500</v>
      </c>
      <c r="G137" s="180">
        <f t="shared" si="2"/>
        <v>2520.5387903718297</v>
      </c>
      <c r="H137" s="251" t="s">
        <v>25</v>
      </c>
      <c r="I137" s="252" t="s">
        <v>26</v>
      </c>
      <c r="J137" s="90" t="s">
        <v>27</v>
      </c>
      <c r="K137" s="176"/>
      <c r="L137" s="174"/>
      <c r="M137" s="174"/>
      <c r="N137" s="175"/>
    </row>
    <row r="138" spans="1:14" x14ac:dyDescent="0.45">
      <c r="A138" s="245"/>
      <c r="B138" s="245"/>
      <c r="C138" s="263"/>
      <c r="D138" s="250"/>
      <c r="E138" s="177"/>
      <c r="F138" s="179"/>
      <c r="G138" s="180"/>
      <c r="H138" s="251"/>
      <c r="I138" s="252"/>
      <c r="J138" s="90" t="s">
        <v>28</v>
      </c>
      <c r="K138" s="176"/>
      <c r="L138" s="174"/>
      <c r="M138" s="174"/>
      <c r="N138" s="175"/>
    </row>
    <row r="139" spans="1:14" x14ac:dyDescent="0.45">
      <c r="A139" s="245"/>
      <c r="B139" s="245"/>
      <c r="C139" s="263"/>
      <c r="D139" s="249" t="s">
        <v>92</v>
      </c>
      <c r="E139" s="177">
        <v>1</v>
      </c>
      <c r="F139" s="179">
        <v>200</v>
      </c>
      <c r="G139" s="180">
        <f t="shared" si="2"/>
        <v>144.03078802124742</v>
      </c>
      <c r="H139" s="251" t="s">
        <v>25</v>
      </c>
      <c r="I139" s="252" t="s">
        <v>26</v>
      </c>
      <c r="J139" s="90" t="s">
        <v>27</v>
      </c>
      <c r="K139" s="176"/>
      <c r="L139" s="174"/>
      <c r="M139" s="174"/>
      <c r="N139" s="175"/>
    </row>
    <row r="140" spans="1:14" x14ac:dyDescent="0.45">
      <c r="A140" s="245"/>
      <c r="B140" s="245"/>
      <c r="C140" s="263"/>
      <c r="D140" s="250"/>
      <c r="E140" s="177"/>
      <c r="F140" s="179"/>
      <c r="G140" s="180"/>
      <c r="H140" s="251"/>
      <c r="I140" s="252"/>
      <c r="J140" s="90" t="s">
        <v>28</v>
      </c>
      <c r="K140" s="176"/>
      <c r="L140" s="174"/>
      <c r="M140" s="174"/>
      <c r="N140" s="175"/>
    </row>
    <row r="141" spans="1:14" x14ac:dyDescent="0.45">
      <c r="A141" s="245"/>
      <c r="B141" s="245"/>
      <c r="C141" s="263"/>
      <c r="D141" s="249" t="s">
        <v>83</v>
      </c>
      <c r="E141" s="177">
        <v>0</v>
      </c>
      <c r="F141" s="179"/>
      <c r="G141" s="180">
        <f t="shared" si="2"/>
        <v>0</v>
      </c>
      <c r="H141" s="251" t="s">
        <v>25</v>
      </c>
      <c r="I141" s="252" t="s">
        <v>26</v>
      </c>
      <c r="J141" s="90" t="s">
        <v>27</v>
      </c>
      <c r="K141" s="176"/>
      <c r="L141" s="174"/>
      <c r="M141" s="174"/>
      <c r="N141" s="175"/>
    </row>
    <row r="142" spans="1:14" x14ac:dyDescent="0.45">
      <c r="A142" s="245"/>
      <c r="B142" s="245"/>
      <c r="C142" s="263"/>
      <c r="D142" s="250"/>
      <c r="E142" s="177"/>
      <c r="F142" s="179"/>
      <c r="G142" s="180"/>
      <c r="H142" s="251"/>
      <c r="I142" s="252"/>
      <c r="J142" s="90" t="s">
        <v>28</v>
      </c>
      <c r="K142" s="176"/>
      <c r="L142" s="174"/>
      <c r="M142" s="174"/>
      <c r="N142" s="175"/>
    </row>
    <row r="143" spans="1:14" x14ac:dyDescent="0.45">
      <c r="A143" s="245"/>
      <c r="B143" s="245"/>
      <c r="C143" s="263"/>
      <c r="D143" s="249" t="s">
        <v>84</v>
      </c>
      <c r="E143" s="177">
        <v>0</v>
      </c>
      <c r="F143" s="179"/>
      <c r="G143" s="180">
        <f t="shared" si="2"/>
        <v>0</v>
      </c>
      <c r="H143" s="251" t="s">
        <v>25</v>
      </c>
      <c r="I143" s="252" t="s">
        <v>26</v>
      </c>
      <c r="J143" s="90" t="s">
        <v>27</v>
      </c>
      <c r="K143" s="176"/>
      <c r="L143" s="174"/>
      <c r="M143" s="174"/>
      <c r="N143" s="175"/>
    </row>
    <row r="144" spans="1:14" x14ac:dyDescent="0.45">
      <c r="A144" s="245"/>
      <c r="B144" s="245"/>
      <c r="C144" s="263"/>
      <c r="D144" s="250"/>
      <c r="E144" s="177"/>
      <c r="F144" s="179"/>
      <c r="G144" s="180"/>
      <c r="H144" s="251"/>
      <c r="I144" s="252"/>
      <c r="J144" s="90" t="s">
        <v>28</v>
      </c>
      <c r="K144" s="176"/>
      <c r="L144" s="174"/>
      <c r="M144" s="174"/>
      <c r="N144" s="175"/>
    </row>
    <row r="145" spans="1:14" x14ac:dyDescent="0.45">
      <c r="A145" s="245"/>
      <c r="B145" s="245"/>
      <c r="C145" s="263"/>
      <c r="D145" s="249" t="s">
        <v>85</v>
      </c>
      <c r="E145" s="177">
        <v>1</v>
      </c>
      <c r="F145" s="179">
        <v>150</v>
      </c>
      <c r="G145" s="180">
        <f t="shared" si="2"/>
        <v>108.02309101593556</v>
      </c>
      <c r="H145" s="251" t="s">
        <v>25</v>
      </c>
      <c r="I145" s="252" t="s">
        <v>26</v>
      </c>
      <c r="J145" s="90" t="s">
        <v>27</v>
      </c>
      <c r="K145" s="176"/>
      <c r="L145" s="174"/>
      <c r="M145" s="174"/>
      <c r="N145" s="175"/>
    </row>
    <row r="146" spans="1:14" x14ac:dyDescent="0.45">
      <c r="A146" s="231"/>
      <c r="B146" s="231"/>
      <c r="C146" s="204"/>
      <c r="D146" s="250"/>
      <c r="E146" s="177"/>
      <c r="F146" s="179"/>
      <c r="G146" s="180"/>
      <c r="H146" s="251"/>
      <c r="I146" s="252"/>
      <c r="J146" s="90" t="s">
        <v>28</v>
      </c>
      <c r="K146" s="176"/>
      <c r="L146" s="174"/>
      <c r="M146" s="174"/>
      <c r="N146" s="175"/>
    </row>
    <row r="147" spans="1:14" x14ac:dyDescent="0.45">
      <c r="A147" s="148"/>
      <c r="B147" s="187"/>
      <c r="C147" s="164"/>
      <c r="D147" s="85"/>
      <c r="E147" s="178"/>
      <c r="F147" s="181"/>
      <c r="G147" s="182"/>
      <c r="H147" s="85"/>
      <c r="I147" s="85"/>
      <c r="J147" s="85"/>
      <c r="K147" s="87"/>
      <c r="L147" s="88"/>
      <c r="M147" s="88"/>
      <c r="N147" s="95"/>
    </row>
    <row r="148" spans="1:14" ht="15" customHeight="1" x14ac:dyDescent="0.45">
      <c r="A148" s="230">
        <v>7</v>
      </c>
      <c r="B148" s="230">
        <v>2</v>
      </c>
      <c r="C148" s="259" t="s">
        <v>100</v>
      </c>
      <c r="D148" s="249" t="s">
        <v>76</v>
      </c>
      <c r="E148" s="177">
        <v>1</v>
      </c>
      <c r="F148" s="179">
        <v>1200</v>
      </c>
      <c r="G148" s="180">
        <f>F148/1.388592</f>
        <v>864.1847281274845</v>
      </c>
      <c r="H148" s="251" t="s">
        <v>25</v>
      </c>
      <c r="I148" s="252" t="s">
        <v>26</v>
      </c>
      <c r="J148" s="90" t="s">
        <v>27</v>
      </c>
      <c r="K148" s="176"/>
      <c r="L148" s="174"/>
      <c r="M148" s="174"/>
      <c r="N148" s="175"/>
    </row>
    <row r="149" spans="1:14" x14ac:dyDescent="0.45">
      <c r="A149" s="245"/>
      <c r="B149" s="245"/>
      <c r="C149" s="260"/>
      <c r="D149" s="250"/>
      <c r="E149" s="177"/>
      <c r="F149" s="179"/>
      <c r="G149" s="180"/>
      <c r="H149" s="251"/>
      <c r="I149" s="252"/>
      <c r="J149" s="90" t="s">
        <v>28</v>
      </c>
      <c r="K149" s="176"/>
      <c r="L149" s="174"/>
      <c r="M149" s="174"/>
      <c r="N149" s="175"/>
    </row>
    <row r="150" spans="1:14" x14ac:dyDescent="0.45">
      <c r="A150" s="245"/>
      <c r="B150" s="245"/>
      <c r="C150" s="260"/>
      <c r="D150" s="249" t="s">
        <v>77</v>
      </c>
      <c r="E150" s="177">
        <v>1</v>
      </c>
      <c r="F150" s="179">
        <v>402</v>
      </c>
      <c r="G150" s="180">
        <f>F150/1.388592</f>
        <v>289.50188392270729</v>
      </c>
      <c r="H150" s="251" t="s">
        <v>25</v>
      </c>
      <c r="I150" s="252" t="s">
        <v>26</v>
      </c>
      <c r="J150" s="90" t="s">
        <v>27</v>
      </c>
      <c r="K150" s="176"/>
      <c r="L150" s="174"/>
      <c r="M150" s="174"/>
      <c r="N150" s="175"/>
    </row>
    <row r="151" spans="1:14" x14ac:dyDescent="0.45">
      <c r="A151" s="245"/>
      <c r="B151" s="245"/>
      <c r="C151" s="260"/>
      <c r="D151" s="250"/>
      <c r="E151" s="177"/>
      <c r="F151" s="179"/>
      <c r="G151" s="180"/>
      <c r="H151" s="251"/>
      <c r="I151" s="252"/>
      <c r="J151" s="90" t="s">
        <v>28</v>
      </c>
      <c r="K151" s="176"/>
      <c r="L151" s="174"/>
      <c r="M151" s="174"/>
      <c r="N151" s="175"/>
    </row>
    <row r="152" spans="1:14" x14ac:dyDescent="0.45">
      <c r="A152" s="245"/>
      <c r="B152" s="245"/>
      <c r="C152" s="260"/>
      <c r="D152" s="249" t="s">
        <v>86</v>
      </c>
      <c r="E152" s="177">
        <v>76</v>
      </c>
      <c r="F152" s="179">
        <v>13680</v>
      </c>
      <c r="G152" s="180">
        <f>F152/1.388592</f>
        <v>9851.7059006533236</v>
      </c>
      <c r="H152" s="251" t="s">
        <v>25</v>
      </c>
      <c r="I152" s="252" t="s">
        <v>26</v>
      </c>
      <c r="J152" s="90" t="s">
        <v>27</v>
      </c>
      <c r="K152" s="176"/>
      <c r="L152" s="174"/>
      <c r="M152" s="174"/>
      <c r="N152" s="175"/>
    </row>
    <row r="153" spans="1:14" x14ac:dyDescent="0.45">
      <c r="A153" s="245"/>
      <c r="B153" s="245"/>
      <c r="C153" s="260"/>
      <c r="D153" s="250"/>
      <c r="E153" s="177"/>
      <c r="F153" s="179"/>
      <c r="G153" s="180"/>
      <c r="H153" s="251"/>
      <c r="I153" s="252"/>
      <c r="J153" s="90" t="s">
        <v>28</v>
      </c>
      <c r="K153" s="176"/>
      <c r="L153" s="174"/>
      <c r="M153" s="174"/>
      <c r="N153" s="175"/>
    </row>
    <row r="154" spans="1:14" x14ac:dyDescent="0.45">
      <c r="A154" s="245"/>
      <c r="B154" s="245"/>
      <c r="C154" s="260"/>
      <c r="D154" s="249" t="s">
        <v>78</v>
      </c>
      <c r="E154" s="177">
        <v>1</v>
      </c>
      <c r="F154" s="179">
        <v>400</v>
      </c>
      <c r="G154" s="180">
        <f>F154/1.388592</f>
        <v>288.06157604249483</v>
      </c>
      <c r="H154" s="251" t="s">
        <v>25</v>
      </c>
      <c r="I154" s="252" t="s">
        <v>26</v>
      </c>
      <c r="J154" s="90" t="s">
        <v>27</v>
      </c>
      <c r="K154" s="176"/>
      <c r="L154" s="174"/>
      <c r="M154" s="174"/>
      <c r="N154" s="175"/>
    </row>
    <row r="155" spans="1:14" x14ac:dyDescent="0.45">
      <c r="A155" s="245"/>
      <c r="B155" s="245"/>
      <c r="C155" s="260"/>
      <c r="D155" s="250"/>
      <c r="E155" s="177"/>
      <c r="F155" s="179"/>
      <c r="G155" s="180"/>
      <c r="H155" s="251"/>
      <c r="I155" s="252"/>
      <c r="J155" s="90" t="s">
        <v>28</v>
      </c>
      <c r="K155" s="176"/>
      <c r="L155" s="174"/>
      <c r="M155" s="174"/>
      <c r="N155" s="175"/>
    </row>
    <row r="156" spans="1:14" x14ac:dyDescent="0.45">
      <c r="A156" s="245"/>
      <c r="B156" s="245"/>
      <c r="C156" s="260"/>
      <c r="D156" s="249" t="s">
        <v>101</v>
      </c>
      <c r="E156" s="177">
        <v>1</v>
      </c>
      <c r="F156" s="179">
        <v>170.12</v>
      </c>
      <c r="G156" s="180">
        <f>F156/1.388592</f>
        <v>122.51258829087305</v>
      </c>
      <c r="H156" s="251" t="s">
        <v>25</v>
      </c>
      <c r="I156" s="252" t="s">
        <v>26</v>
      </c>
      <c r="J156" s="90" t="s">
        <v>27</v>
      </c>
      <c r="K156" s="176"/>
      <c r="L156" s="174"/>
      <c r="M156" s="174"/>
      <c r="N156" s="175"/>
    </row>
    <row r="157" spans="1:14" x14ac:dyDescent="0.45">
      <c r="A157" s="245"/>
      <c r="B157" s="245"/>
      <c r="C157" s="260"/>
      <c r="D157" s="250"/>
      <c r="E157" s="177"/>
      <c r="F157" s="179"/>
      <c r="G157" s="180"/>
      <c r="H157" s="251"/>
      <c r="I157" s="252"/>
      <c r="J157" s="90" t="s">
        <v>28</v>
      </c>
      <c r="K157" s="176"/>
      <c r="L157" s="174"/>
      <c r="M157" s="174"/>
      <c r="N157" s="175"/>
    </row>
    <row r="158" spans="1:14" x14ac:dyDescent="0.45">
      <c r="A158" s="245"/>
      <c r="B158" s="245"/>
      <c r="C158" s="260"/>
      <c r="D158" s="249" t="s">
        <v>80</v>
      </c>
      <c r="E158" s="177">
        <v>1</v>
      </c>
      <c r="F158" s="179">
        <v>0</v>
      </c>
      <c r="G158" s="180">
        <f>F158/1.388592</f>
        <v>0</v>
      </c>
      <c r="H158" s="251" t="s">
        <v>25</v>
      </c>
      <c r="I158" s="252" t="s">
        <v>26</v>
      </c>
      <c r="J158" s="90" t="s">
        <v>27</v>
      </c>
      <c r="K158" s="176"/>
      <c r="L158" s="174"/>
      <c r="M158" s="174"/>
      <c r="N158" s="175"/>
    </row>
    <row r="159" spans="1:14" x14ac:dyDescent="0.45">
      <c r="A159" s="245"/>
      <c r="B159" s="245"/>
      <c r="C159" s="260"/>
      <c r="D159" s="250"/>
      <c r="E159" s="177"/>
      <c r="F159" s="179"/>
      <c r="G159" s="180"/>
      <c r="H159" s="251"/>
      <c r="I159" s="252"/>
      <c r="J159" s="90" t="s">
        <v>28</v>
      </c>
      <c r="K159" s="176"/>
      <c r="L159" s="174"/>
      <c r="M159" s="174"/>
      <c r="N159" s="175"/>
    </row>
    <row r="160" spans="1:14" x14ac:dyDescent="0.45">
      <c r="A160" s="245"/>
      <c r="B160" s="245"/>
      <c r="C160" s="260"/>
      <c r="D160" s="249" t="s">
        <v>102</v>
      </c>
      <c r="E160" s="177">
        <v>1</v>
      </c>
      <c r="F160" s="179">
        <v>400</v>
      </c>
      <c r="G160" s="180">
        <f>F160/1.388592</f>
        <v>288.06157604249483</v>
      </c>
      <c r="H160" s="251" t="s">
        <v>25</v>
      </c>
      <c r="I160" s="252" t="s">
        <v>26</v>
      </c>
      <c r="J160" s="90" t="s">
        <v>27</v>
      </c>
      <c r="K160" s="176"/>
      <c r="L160" s="174"/>
      <c r="M160" s="174"/>
      <c r="N160" s="175"/>
    </row>
    <row r="161" spans="1:14" x14ac:dyDescent="0.45">
      <c r="A161" s="245"/>
      <c r="B161" s="245"/>
      <c r="C161" s="260"/>
      <c r="D161" s="250"/>
      <c r="E161" s="177"/>
      <c r="F161" s="179"/>
      <c r="G161" s="180"/>
      <c r="H161" s="251"/>
      <c r="I161" s="252"/>
      <c r="J161" s="90" t="s">
        <v>28</v>
      </c>
      <c r="K161" s="176"/>
      <c r="L161" s="174"/>
      <c r="M161" s="174"/>
      <c r="N161" s="175"/>
    </row>
    <row r="162" spans="1:14" x14ac:dyDescent="0.45">
      <c r="A162" s="245"/>
      <c r="B162" s="245"/>
      <c r="C162" s="260"/>
      <c r="D162" s="249" t="s">
        <v>92</v>
      </c>
      <c r="E162" s="177">
        <v>2</v>
      </c>
      <c r="F162" s="179">
        <v>400</v>
      </c>
      <c r="G162" s="180">
        <f>F162/1.388592</f>
        <v>288.06157604249483</v>
      </c>
      <c r="H162" s="251" t="s">
        <v>25</v>
      </c>
      <c r="I162" s="252" t="s">
        <v>26</v>
      </c>
      <c r="J162" s="90" t="s">
        <v>27</v>
      </c>
      <c r="K162" s="176"/>
      <c r="L162" s="174"/>
      <c r="M162" s="174"/>
      <c r="N162" s="175"/>
    </row>
    <row r="163" spans="1:14" x14ac:dyDescent="0.45">
      <c r="A163" s="245"/>
      <c r="B163" s="245"/>
      <c r="C163" s="260"/>
      <c r="D163" s="250"/>
      <c r="E163" s="177"/>
      <c r="F163" s="179"/>
      <c r="G163" s="180"/>
      <c r="H163" s="251"/>
      <c r="I163" s="252"/>
      <c r="J163" s="90" t="s">
        <v>28</v>
      </c>
      <c r="K163" s="176"/>
      <c r="L163" s="174"/>
      <c r="M163" s="174"/>
      <c r="N163" s="175"/>
    </row>
    <row r="164" spans="1:14" x14ac:dyDescent="0.45">
      <c r="A164" s="245"/>
      <c r="B164" s="245"/>
      <c r="C164" s="260"/>
      <c r="D164" s="249" t="s">
        <v>83</v>
      </c>
      <c r="E164" s="177">
        <v>1</v>
      </c>
      <c r="F164" s="179">
        <v>1000</v>
      </c>
      <c r="G164" s="180">
        <f>F164/1.388592</f>
        <v>720.15394010623709</v>
      </c>
      <c r="H164" s="251" t="s">
        <v>25</v>
      </c>
      <c r="I164" s="252" t="s">
        <v>26</v>
      </c>
      <c r="J164" s="90" t="s">
        <v>27</v>
      </c>
      <c r="K164" s="176"/>
      <c r="L164" s="174"/>
      <c r="M164" s="174"/>
      <c r="N164" s="175"/>
    </row>
    <row r="165" spans="1:14" x14ac:dyDescent="0.45">
      <c r="A165" s="245"/>
      <c r="B165" s="245"/>
      <c r="C165" s="260"/>
      <c r="D165" s="250"/>
      <c r="E165" s="177"/>
      <c r="F165" s="179"/>
      <c r="G165" s="180"/>
      <c r="H165" s="251"/>
      <c r="I165" s="252"/>
      <c r="J165" s="90" t="s">
        <v>28</v>
      </c>
      <c r="K165" s="176"/>
      <c r="L165" s="174"/>
      <c r="M165" s="174"/>
      <c r="N165" s="175"/>
    </row>
    <row r="166" spans="1:14" x14ac:dyDescent="0.45">
      <c r="A166" s="245"/>
      <c r="B166" s="245"/>
      <c r="C166" s="260"/>
      <c r="D166" s="249" t="s">
        <v>84</v>
      </c>
      <c r="E166" s="177">
        <v>1</v>
      </c>
      <c r="F166" s="179">
        <v>1550</v>
      </c>
      <c r="G166" s="180">
        <f>F166/1.388592</f>
        <v>1116.2386071646674</v>
      </c>
      <c r="H166" s="251" t="s">
        <v>25</v>
      </c>
      <c r="I166" s="252" t="s">
        <v>26</v>
      </c>
      <c r="J166" s="90" t="s">
        <v>27</v>
      </c>
      <c r="K166" s="176"/>
      <c r="L166" s="174"/>
      <c r="M166" s="174"/>
      <c r="N166" s="175"/>
    </row>
    <row r="167" spans="1:14" x14ac:dyDescent="0.45">
      <c r="A167" s="245"/>
      <c r="B167" s="245"/>
      <c r="C167" s="260"/>
      <c r="D167" s="250"/>
      <c r="E167" s="177"/>
      <c r="F167" s="179"/>
      <c r="G167" s="180"/>
      <c r="H167" s="251"/>
      <c r="I167" s="252"/>
      <c r="J167" s="90" t="s">
        <v>28</v>
      </c>
      <c r="K167" s="176"/>
      <c r="L167" s="174"/>
      <c r="M167" s="174"/>
      <c r="N167" s="175"/>
    </row>
    <row r="168" spans="1:14" x14ac:dyDescent="0.45">
      <c r="A168" s="245"/>
      <c r="B168" s="245"/>
      <c r="C168" s="260"/>
      <c r="D168" s="249" t="s">
        <v>85</v>
      </c>
      <c r="E168" s="177">
        <v>1</v>
      </c>
      <c r="F168" s="179">
        <v>0</v>
      </c>
      <c r="G168" s="180">
        <f>F168/1.388592</f>
        <v>0</v>
      </c>
      <c r="H168" s="251" t="s">
        <v>25</v>
      </c>
      <c r="I168" s="252" t="s">
        <v>26</v>
      </c>
      <c r="J168" s="90" t="s">
        <v>27</v>
      </c>
      <c r="K168" s="176"/>
      <c r="L168" s="174"/>
      <c r="M168" s="174"/>
      <c r="N168" s="175"/>
    </row>
    <row r="169" spans="1:14" x14ac:dyDescent="0.45">
      <c r="A169" s="231"/>
      <c r="B169" s="231"/>
      <c r="C169" s="261"/>
      <c r="D169" s="250"/>
      <c r="E169" s="177"/>
      <c r="F169" s="179"/>
      <c r="G169" s="180"/>
      <c r="H169" s="251"/>
      <c r="I169" s="252"/>
      <c r="J169" s="90" t="s">
        <v>28</v>
      </c>
      <c r="K169" s="176"/>
      <c r="L169" s="174"/>
      <c r="M169" s="174"/>
      <c r="N169" s="175"/>
    </row>
    <row r="170" spans="1:14" x14ac:dyDescent="0.45">
      <c r="A170" s="148"/>
      <c r="B170" s="187"/>
      <c r="C170" s="164"/>
      <c r="D170" s="85"/>
      <c r="E170" s="178"/>
      <c r="F170" s="181"/>
      <c r="G170" s="182"/>
      <c r="H170" s="85"/>
      <c r="I170" s="85"/>
      <c r="J170" s="85"/>
      <c r="K170" s="87"/>
      <c r="L170" s="88"/>
      <c r="M170" s="88"/>
      <c r="N170" s="95"/>
    </row>
    <row r="171" spans="1:14" x14ac:dyDescent="0.45">
      <c r="A171" s="230">
        <v>8</v>
      </c>
      <c r="B171" s="230">
        <v>2</v>
      </c>
      <c r="C171" s="259" t="s">
        <v>103</v>
      </c>
      <c r="D171" s="249" t="s">
        <v>76</v>
      </c>
      <c r="E171" s="177">
        <v>1</v>
      </c>
      <c r="F171" s="179">
        <v>1200</v>
      </c>
      <c r="G171" s="180">
        <f>F171/1.388592</f>
        <v>864.1847281274845</v>
      </c>
      <c r="H171" s="251" t="s">
        <v>25</v>
      </c>
      <c r="I171" s="252" t="s">
        <v>26</v>
      </c>
      <c r="J171" s="90" t="s">
        <v>27</v>
      </c>
      <c r="K171" s="176"/>
      <c r="L171" s="174"/>
      <c r="M171" s="174"/>
      <c r="N171" s="175"/>
    </row>
    <row r="172" spans="1:14" x14ac:dyDescent="0.45">
      <c r="A172" s="245"/>
      <c r="B172" s="245"/>
      <c r="C172" s="260"/>
      <c r="D172" s="250"/>
      <c r="E172" s="177"/>
      <c r="F172" s="179"/>
      <c r="G172" s="180"/>
      <c r="H172" s="251"/>
      <c r="I172" s="252"/>
      <c r="J172" s="90" t="s">
        <v>28</v>
      </c>
      <c r="K172" s="176"/>
      <c r="L172" s="174"/>
      <c r="M172" s="174"/>
      <c r="N172" s="175"/>
    </row>
    <row r="173" spans="1:14" x14ac:dyDescent="0.45">
      <c r="A173" s="245"/>
      <c r="B173" s="245"/>
      <c r="C173" s="260"/>
      <c r="D173" s="249" t="s">
        <v>77</v>
      </c>
      <c r="E173" s="177">
        <v>1</v>
      </c>
      <c r="F173" s="179">
        <v>600</v>
      </c>
      <c r="G173" s="180">
        <f>F173/1.388592</f>
        <v>432.09236406374225</v>
      </c>
      <c r="H173" s="251" t="s">
        <v>25</v>
      </c>
      <c r="I173" s="252" t="s">
        <v>26</v>
      </c>
      <c r="J173" s="90" t="s">
        <v>27</v>
      </c>
      <c r="K173" s="176"/>
      <c r="L173" s="174"/>
      <c r="M173" s="174"/>
      <c r="N173" s="175"/>
    </row>
    <row r="174" spans="1:14" x14ac:dyDescent="0.45">
      <c r="A174" s="245"/>
      <c r="B174" s="245"/>
      <c r="C174" s="260"/>
      <c r="D174" s="250"/>
      <c r="E174" s="177"/>
      <c r="F174" s="179"/>
      <c r="G174" s="180"/>
      <c r="H174" s="251"/>
      <c r="I174" s="252"/>
      <c r="J174" s="90" t="s">
        <v>28</v>
      </c>
      <c r="K174" s="176"/>
      <c r="L174" s="174"/>
      <c r="M174" s="174"/>
      <c r="N174" s="175"/>
    </row>
    <row r="175" spans="1:14" x14ac:dyDescent="0.45">
      <c r="A175" s="245"/>
      <c r="B175" s="245"/>
      <c r="C175" s="260"/>
      <c r="D175" s="249" t="s">
        <v>86</v>
      </c>
      <c r="E175" s="177">
        <v>31</v>
      </c>
      <c r="F175" s="179">
        <v>3100</v>
      </c>
      <c r="G175" s="180">
        <f>F175/1.388592</f>
        <v>2232.4772143293349</v>
      </c>
      <c r="H175" s="251" t="s">
        <v>25</v>
      </c>
      <c r="I175" s="252" t="s">
        <v>26</v>
      </c>
      <c r="J175" s="90" t="s">
        <v>27</v>
      </c>
      <c r="K175" s="176"/>
      <c r="L175" s="174"/>
      <c r="M175" s="174"/>
      <c r="N175" s="175"/>
    </row>
    <row r="176" spans="1:14" x14ac:dyDescent="0.45">
      <c r="A176" s="245"/>
      <c r="B176" s="245"/>
      <c r="C176" s="260"/>
      <c r="D176" s="250"/>
      <c r="E176" s="177"/>
      <c r="F176" s="179"/>
      <c r="G176" s="180"/>
      <c r="H176" s="251"/>
      <c r="I176" s="252"/>
      <c r="J176" s="90" t="s">
        <v>28</v>
      </c>
      <c r="K176" s="176"/>
      <c r="L176" s="174"/>
      <c r="M176" s="174"/>
      <c r="N176" s="175"/>
    </row>
    <row r="177" spans="1:14" x14ac:dyDescent="0.45">
      <c r="A177" s="245"/>
      <c r="B177" s="245"/>
      <c r="C177" s="260"/>
      <c r="D177" s="249" t="s">
        <v>78</v>
      </c>
      <c r="E177" s="177">
        <v>1</v>
      </c>
      <c r="F177" s="179">
        <v>400</v>
      </c>
      <c r="G177" s="180">
        <f>F177/1.388592</f>
        <v>288.06157604249483</v>
      </c>
      <c r="H177" s="251" t="s">
        <v>25</v>
      </c>
      <c r="I177" s="252" t="s">
        <v>26</v>
      </c>
      <c r="J177" s="90" t="s">
        <v>27</v>
      </c>
      <c r="K177" s="176"/>
      <c r="L177" s="174"/>
      <c r="M177" s="174"/>
      <c r="N177" s="175"/>
    </row>
    <row r="178" spans="1:14" x14ac:dyDescent="0.45">
      <c r="A178" s="245"/>
      <c r="B178" s="245"/>
      <c r="C178" s="260"/>
      <c r="D178" s="250"/>
      <c r="E178" s="177"/>
      <c r="F178" s="179"/>
      <c r="G178" s="180"/>
      <c r="H178" s="251"/>
      <c r="I178" s="252"/>
      <c r="J178" s="90" t="s">
        <v>28</v>
      </c>
      <c r="K178" s="176"/>
      <c r="L178" s="174"/>
      <c r="M178" s="174"/>
      <c r="N178" s="175"/>
    </row>
    <row r="179" spans="1:14" x14ac:dyDescent="0.45">
      <c r="A179" s="245"/>
      <c r="B179" s="245"/>
      <c r="C179" s="260"/>
      <c r="D179" s="249" t="s">
        <v>79</v>
      </c>
      <c r="E179" s="177">
        <v>1</v>
      </c>
      <c r="F179" s="179">
        <v>100</v>
      </c>
      <c r="G179" s="180">
        <f>F179/1.388592</f>
        <v>72.015394010623709</v>
      </c>
      <c r="H179" s="251" t="s">
        <v>25</v>
      </c>
      <c r="I179" s="252" t="s">
        <v>26</v>
      </c>
      <c r="J179" s="90" t="s">
        <v>27</v>
      </c>
      <c r="K179" s="176"/>
      <c r="L179" s="174"/>
      <c r="M179" s="174"/>
      <c r="N179" s="175"/>
    </row>
    <row r="180" spans="1:14" x14ac:dyDescent="0.45">
      <c r="A180" s="245"/>
      <c r="B180" s="245"/>
      <c r="C180" s="260"/>
      <c r="D180" s="250"/>
      <c r="E180" s="177"/>
      <c r="F180" s="179"/>
      <c r="G180" s="180"/>
      <c r="H180" s="251"/>
      <c r="I180" s="252"/>
      <c r="J180" s="90" t="s">
        <v>28</v>
      </c>
      <c r="K180" s="176"/>
      <c r="L180" s="174"/>
      <c r="M180" s="174"/>
      <c r="N180" s="175"/>
    </row>
    <row r="181" spans="1:14" x14ac:dyDescent="0.45">
      <c r="A181" s="245"/>
      <c r="B181" s="245"/>
      <c r="C181" s="260"/>
      <c r="D181" s="249" t="s">
        <v>80</v>
      </c>
      <c r="E181" s="177">
        <v>1</v>
      </c>
      <c r="F181" s="179">
        <v>100</v>
      </c>
      <c r="G181" s="180">
        <f>F181/1.388592</f>
        <v>72.015394010623709</v>
      </c>
      <c r="H181" s="251" t="s">
        <v>25</v>
      </c>
      <c r="I181" s="252" t="s">
        <v>26</v>
      </c>
      <c r="J181" s="90" t="s">
        <v>27</v>
      </c>
      <c r="K181" s="176"/>
      <c r="L181" s="174"/>
      <c r="M181" s="174"/>
      <c r="N181" s="175"/>
    </row>
    <row r="182" spans="1:14" x14ac:dyDescent="0.45">
      <c r="A182" s="245"/>
      <c r="B182" s="245"/>
      <c r="C182" s="260"/>
      <c r="D182" s="250"/>
      <c r="E182" s="177"/>
      <c r="F182" s="179"/>
      <c r="G182" s="180"/>
      <c r="H182" s="251"/>
      <c r="I182" s="252"/>
      <c r="J182" s="90" t="s">
        <v>28</v>
      </c>
      <c r="K182" s="176"/>
      <c r="L182" s="174"/>
      <c r="M182" s="174"/>
      <c r="N182" s="175"/>
    </row>
    <row r="183" spans="1:14" x14ac:dyDescent="0.45">
      <c r="A183" s="245"/>
      <c r="B183" s="245"/>
      <c r="C183" s="260"/>
      <c r="D183" s="249" t="s">
        <v>81</v>
      </c>
      <c r="E183" s="177">
        <v>0</v>
      </c>
      <c r="F183" s="179">
        <v>0</v>
      </c>
      <c r="G183" s="180">
        <f>F183/1.388592</f>
        <v>0</v>
      </c>
      <c r="H183" s="251" t="s">
        <v>25</v>
      </c>
      <c r="I183" s="252" t="s">
        <v>26</v>
      </c>
      <c r="J183" s="90" t="s">
        <v>27</v>
      </c>
      <c r="K183" s="176"/>
      <c r="L183" s="174"/>
      <c r="M183" s="174"/>
      <c r="N183" s="175"/>
    </row>
    <row r="184" spans="1:14" x14ac:dyDescent="0.45">
      <c r="A184" s="245"/>
      <c r="B184" s="245"/>
      <c r="C184" s="260"/>
      <c r="D184" s="250"/>
      <c r="E184" s="177"/>
      <c r="F184" s="179"/>
      <c r="G184" s="180"/>
      <c r="H184" s="251"/>
      <c r="I184" s="252"/>
      <c r="J184" s="90" t="s">
        <v>28</v>
      </c>
      <c r="K184" s="176"/>
      <c r="L184" s="174"/>
      <c r="M184" s="174"/>
      <c r="N184" s="175"/>
    </row>
    <row r="185" spans="1:14" x14ac:dyDescent="0.45">
      <c r="A185" s="245"/>
      <c r="B185" s="245"/>
      <c r="C185" s="260"/>
      <c r="D185" s="249" t="s">
        <v>96</v>
      </c>
      <c r="E185" s="177">
        <v>5</v>
      </c>
      <c r="F185" s="179">
        <v>1000</v>
      </c>
      <c r="G185" s="180">
        <f>F185/1.388592</f>
        <v>720.15394010623709</v>
      </c>
      <c r="H185" s="251" t="s">
        <v>25</v>
      </c>
      <c r="I185" s="252" t="s">
        <v>26</v>
      </c>
      <c r="J185" s="90" t="s">
        <v>27</v>
      </c>
      <c r="K185" s="176"/>
      <c r="L185" s="174"/>
      <c r="M185" s="174"/>
      <c r="N185" s="175"/>
    </row>
    <row r="186" spans="1:14" x14ac:dyDescent="0.45">
      <c r="A186" s="245"/>
      <c r="B186" s="245"/>
      <c r="C186" s="260"/>
      <c r="D186" s="250"/>
      <c r="E186" s="177"/>
      <c r="F186" s="179"/>
      <c r="G186" s="180"/>
      <c r="H186" s="251"/>
      <c r="I186" s="252"/>
      <c r="J186" s="90" t="s">
        <v>28</v>
      </c>
      <c r="K186" s="176"/>
      <c r="L186" s="174"/>
      <c r="M186" s="174"/>
      <c r="N186" s="175"/>
    </row>
    <row r="187" spans="1:14" x14ac:dyDescent="0.45">
      <c r="A187" s="245"/>
      <c r="B187" s="245"/>
      <c r="C187" s="260"/>
      <c r="D187" s="249" t="s">
        <v>83</v>
      </c>
      <c r="E187" s="177">
        <v>1</v>
      </c>
      <c r="F187" s="179">
        <v>2000</v>
      </c>
      <c r="G187" s="180">
        <f>F187/1.388592</f>
        <v>1440.3078802124742</v>
      </c>
      <c r="H187" s="251" t="s">
        <v>25</v>
      </c>
      <c r="I187" s="252" t="s">
        <v>26</v>
      </c>
      <c r="J187" s="90" t="s">
        <v>27</v>
      </c>
      <c r="K187" s="176"/>
      <c r="L187" s="174"/>
      <c r="M187" s="174"/>
      <c r="N187" s="175"/>
    </row>
    <row r="188" spans="1:14" x14ac:dyDescent="0.45">
      <c r="A188" s="245"/>
      <c r="B188" s="245"/>
      <c r="C188" s="260"/>
      <c r="D188" s="250"/>
      <c r="E188" s="177"/>
      <c r="F188" s="179"/>
      <c r="G188" s="180"/>
      <c r="H188" s="251"/>
      <c r="I188" s="252"/>
      <c r="J188" s="90" t="s">
        <v>28</v>
      </c>
      <c r="K188" s="176"/>
      <c r="L188" s="174"/>
      <c r="M188" s="174"/>
      <c r="N188" s="175"/>
    </row>
    <row r="189" spans="1:14" x14ac:dyDescent="0.45">
      <c r="A189" s="245"/>
      <c r="B189" s="245"/>
      <c r="C189" s="260"/>
      <c r="D189" s="249" t="s">
        <v>84</v>
      </c>
      <c r="E189" s="177">
        <v>2</v>
      </c>
      <c r="F189" s="179">
        <v>0</v>
      </c>
      <c r="G189" s="180">
        <f>F189/1.388592</f>
        <v>0</v>
      </c>
      <c r="H189" s="251" t="s">
        <v>25</v>
      </c>
      <c r="I189" s="252" t="s">
        <v>26</v>
      </c>
      <c r="J189" s="90" t="s">
        <v>27</v>
      </c>
      <c r="K189" s="176"/>
      <c r="L189" s="174"/>
      <c r="M189" s="174"/>
      <c r="N189" s="175"/>
    </row>
    <row r="190" spans="1:14" x14ac:dyDescent="0.45">
      <c r="A190" s="245"/>
      <c r="B190" s="245"/>
      <c r="C190" s="260"/>
      <c r="D190" s="250"/>
      <c r="E190" s="177"/>
      <c r="F190" s="179"/>
      <c r="G190" s="180"/>
      <c r="H190" s="251"/>
      <c r="I190" s="252"/>
      <c r="J190" s="90" t="s">
        <v>28</v>
      </c>
      <c r="K190" s="176"/>
      <c r="L190" s="174"/>
      <c r="M190" s="174"/>
      <c r="N190" s="175"/>
    </row>
    <row r="191" spans="1:14" x14ac:dyDescent="0.45">
      <c r="A191" s="245"/>
      <c r="B191" s="245"/>
      <c r="C191" s="260"/>
      <c r="D191" s="249" t="s">
        <v>85</v>
      </c>
      <c r="E191" s="177">
        <v>2</v>
      </c>
      <c r="F191" s="179">
        <v>3000</v>
      </c>
      <c r="G191" s="180">
        <f>F191/1.388592</f>
        <v>2160.461820318711</v>
      </c>
      <c r="H191" s="251" t="s">
        <v>25</v>
      </c>
      <c r="I191" s="252" t="s">
        <v>26</v>
      </c>
      <c r="J191" s="90" t="s">
        <v>27</v>
      </c>
      <c r="K191" s="176"/>
      <c r="L191" s="174"/>
      <c r="M191" s="174"/>
      <c r="N191" s="175"/>
    </row>
    <row r="192" spans="1:14" x14ac:dyDescent="0.45">
      <c r="A192" s="231"/>
      <c r="B192" s="231"/>
      <c r="C192" s="261"/>
      <c r="D192" s="250"/>
      <c r="E192" s="177"/>
      <c r="F192" s="179"/>
      <c r="G192" s="180"/>
      <c r="H192" s="251"/>
      <c r="I192" s="252"/>
      <c r="J192" s="90" t="s">
        <v>28</v>
      </c>
      <c r="K192" s="176"/>
      <c r="L192" s="174"/>
      <c r="M192" s="174"/>
      <c r="N192" s="175"/>
    </row>
    <row r="193" spans="1:14" x14ac:dyDescent="0.45">
      <c r="A193" s="148"/>
      <c r="B193" s="187"/>
      <c r="C193" s="164"/>
      <c r="D193" s="85"/>
      <c r="E193" s="178"/>
      <c r="F193" s="181"/>
      <c r="G193" s="182"/>
      <c r="H193" s="85"/>
      <c r="I193" s="85"/>
      <c r="J193" s="85"/>
      <c r="K193" s="87"/>
      <c r="L193" s="88"/>
      <c r="M193" s="88"/>
      <c r="N193" s="95"/>
    </row>
    <row r="194" spans="1:14" ht="15" customHeight="1" x14ac:dyDescent="0.45">
      <c r="A194" s="230">
        <v>9</v>
      </c>
      <c r="B194" s="230">
        <v>5</v>
      </c>
      <c r="C194" s="259" t="s">
        <v>104</v>
      </c>
      <c r="D194" s="249" t="s">
        <v>76</v>
      </c>
      <c r="E194" s="177">
        <v>1</v>
      </c>
      <c r="F194" s="179">
        <v>9000</v>
      </c>
      <c r="G194" s="180">
        <f>F194/1.388592</f>
        <v>6481.385460956134</v>
      </c>
      <c r="H194" s="251" t="s">
        <v>25</v>
      </c>
      <c r="I194" s="252" t="s">
        <v>26</v>
      </c>
      <c r="J194" s="90" t="s">
        <v>27</v>
      </c>
      <c r="K194" s="176"/>
      <c r="L194" s="174"/>
      <c r="M194" s="174"/>
      <c r="N194" s="175"/>
    </row>
    <row r="195" spans="1:14" x14ac:dyDescent="0.45">
      <c r="A195" s="245"/>
      <c r="B195" s="245"/>
      <c r="C195" s="260"/>
      <c r="D195" s="250"/>
      <c r="E195" s="177"/>
      <c r="F195" s="179"/>
      <c r="G195" s="180"/>
      <c r="H195" s="251"/>
      <c r="I195" s="252"/>
      <c r="J195" s="90" t="s">
        <v>28</v>
      </c>
      <c r="K195" s="176"/>
      <c r="L195" s="174"/>
      <c r="M195" s="174"/>
      <c r="N195" s="175"/>
    </row>
    <row r="196" spans="1:14" x14ac:dyDescent="0.45">
      <c r="A196" s="245"/>
      <c r="B196" s="245"/>
      <c r="C196" s="260"/>
      <c r="D196" s="249" t="s">
        <v>77</v>
      </c>
      <c r="E196" s="177">
        <v>1</v>
      </c>
      <c r="F196" s="179">
        <v>0</v>
      </c>
      <c r="G196" s="180">
        <f>F196/1.388592</f>
        <v>0</v>
      </c>
      <c r="H196" s="251" t="s">
        <v>25</v>
      </c>
      <c r="I196" s="252" t="s">
        <v>26</v>
      </c>
      <c r="J196" s="90" t="s">
        <v>27</v>
      </c>
      <c r="K196" s="176"/>
      <c r="L196" s="174"/>
      <c r="M196" s="174"/>
      <c r="N196" s="175"/>
    </row>
    <row r="197" spans="1:14" x14ac:dyDescent="0.45">
      <c r="A197" s="245"/>
      <c r="B197" s="245"/>
      <c r="C197" s="260"/>
      <c r="D197" s="250"/>
      <c r="E197" s="177"/>
      <c r="F197" s="179"/>
      <c r="G197" s="180"/>
      <c r="H197" s="251"/>
      <c r="I197" s="252"/>
      <c r="J197" s="90" t="s">
        <v>28</v>
      </c>
      <c r="K197" s="176"/>
      <c r="L197" s="174"/>
      <c r="M197" s="174"/>
      <c r="N197" s="175"/>
    </row>
    <row r="198" spans="1:14" x14ac:dyDescent="0.45">
      <c r="A198" s="245"/>
      <c r="B198" s="245"/>
      <c r="C198" s="260"/>
      <c r="D198" s="249" t="s">
        <v>86</v>
      </c>
      <c r="E198" s="177">
        <v>30</v>
      </c>
      <c r="F198" s="179">
        <v>9000</v>
      </c>
      <c r="G198" s="180">
        <f>F198/1.388592</f>
        <v>6481.385460956134</v>
      </c>
      <c r="H198" s="251" t="s">
        <v>25</v>
      </c>
      <c r="I198" s="252" t="s">
        <v>26</v>
      </c>
      <c r="J198" s="90" t="s">
        <v>27</v>
      </c>
      <c r="K198" s="176"/>
      <c r="L198" s="174"/>
      <c r="M198" s="174"/>
      <c r="N198" s="175"/>
    </row>
    <row r="199" spans="1:14" x14ac:dyDescent="0.45">
      <c r="A199" s="245"/>
      <c r="B199" s="245"/>
      <c r="C199" s="260"/>
      <c r="D199" s="250"/>
      <c r="E199" s="177"/>
      <c r="F199" s="179"/>
      <c r="G199" s="180"/>
      <c r="H199" s="251"/>
      <c r="I199" s="252"/>
      <c r="J199" s="90" t="s">
        <v>28</v>
      </c>
      <c r="K199" s="176"/>
      <c r="L199" s="174"/>
      <c r="M199" s="174"/>
      <c r="N199" s="175"/>
    </row>
    <row r="200" spans="1:14" x14ac:dyDescent="0.45">
      <c r="A200" s="245"/>
      <c r="B200" s="245"/>
      <c r="C200" s="260"/>
      <c r="D200" s="249" t="s">
        <v>78</v>
      </c>
      <c r="E200" s="177">
        <v>1</v>
      </c>
      <c r="F200" s="179">
        <v>0</v>
      </c>
      <c r="G200" s="180">
        <f>F200/1.388592</f>
        <v>0</v>
      </c>
      <c r="H200" s="251" t="s">
        <v>25</v>
      </c>
      <c r="I200" s="252" t="s">
        <v>26</v>
      </c>
      <c r="J200" s="90" t="s">
        <v>27</v>
      </c>
      <c r="K200" s="176"/>
      <c r="L200" s="174"/>
      <c r="M200" s="174"/>
      <c r="N200" s="175"/>
    </row>
    <row r="201" spans="1:14" x14ac:dyDescent="0.45">
      <c r="A201" s="245"/>
      <c r="B201" s="245"/>
      <c r="C201" s="260"/>
      <c r="D201" s="250"/>
      <c r="E201" s="177"/>
      <c r="F201" s="179"/>
      <c r="G201" s="180"/>
      <c r="H201" s="251"/>
      <c r="I201" s="252"/>
      <c r="J201" s="90" t="s">
        <v>28</v>
      </c>
      <c r="K201" s="176"/>
      <c r="L201" s="174"/>
      <c r="M201" s="174"/>
      <c r="N201" s="175"/>
    </row>
    <row r="202" spans="1:14" x14ac:dyDescent="0.45">
      <c r="A202" s="245"/>
      <c r="B202" s="245"/>
      <c r="C202" s="260"/>
      <c r="D202" s="249" t="s">
        <v>79</v>
      </c>
      <c r="E202" s="177">
        <v>1</v>
      </c>
      <c r="F202" s="179">
        <v>0</v>
      </c>
      <c r="G202" s="180">
        <f>F202/1.388592</f>
        <v>0</v>
      </c>
      <c r="H202" s="251" t="s">
        <v>25</v>
      </c>
      <c r="I202" s="252" t="s">
        <v>26</v>
      </c>
      <c r="J202" s="90" t="s">
        <v>27</v>
      </c>
      <c r="K202" s="176"/>
      <c r="L202" s="174"/>
      <c r="M202" s="174"/>
      <c r="N202" s="175"/>
    </row>
    <row r="203" spans="1:14" x14ac:dyDescent="0.45">
      <c r="A203" s="245"/>
      <c r="B203" s="245"/>
      <c r="C203" s="260"/>
      <c r="D203" s="250"/>
      <c r="E203" s="177"/>
      <c r="F203" s="179"/>
      <c r="G203" s="180"/>
      <c r="H203" s="251"/>
      <c r="I203" s="252"/>
      <c r="J203" s="90" t="s">
        <v>28</v>
      </c>
      <c r="K203" s="176"/>
      <c r="L203" s="174"/>
      <c r="M203" s="174"/>
      <c r="N203" s="175"/>
    </row>
    <row r="204" spans="1:14" x14ac:dyDescent="0.45">
      <c r="A204" s="245"/>
      <c r="B204" s="245"/>
      <c r="C204" s="260"/>
      <c r="D204" s="249" t="s">
        <v>80</v>
      </c>
      <c r="E204" s="177">
        <v>1</v>
      </c>
      <c r="F204" s="179">
        <v>500</v>
      </c>
      <c r="G204" s="180">
        <f>F204/1.388592</f>
        <v>360.07697005311854</v>
      </c>
      <c r="H204" s="251" t="s">
        <v>25</v>
      </c>
      <c r="I204" s="252" t="s">
        <v>26</v>
      </c>
      <c r="J204" s="90" t="s">
        <v>27</v>
      </c>
      <c r="K204" s="176"/>
      <c r="L204" s="174"/>
      <c r="M204" s="174"/>
      <c r="N204" s="175"/>
    </row>
    <row r="205" spans="1:14" x14ac:dyDescent="0.45">
      <c r="A205" s="245"/>
      <c r="B205" s="245"/>
      <c r="C205" s="260"/>
      <c r="D205" s="250"/>
      <c r="E205" s="177"/>
      <c r="F205" s="179"/>
      <c r="G205" s="180"/>
      <c r="H205" s="251"/>
      <c r="I205" s="252"/>
      <c r="J205" s="90" t="s">
        <v>28</v>
      </c>
      <c r="K205" s="176"/>
      <c r="L205" s="174"/>
      <c r="M205" s="174"/>
      <c r="N205" s="175"/>
    </row>
    <row r="206" spans="1:14" x14ac:dyDescent="0.45">
      <c r="A206" s="245"/>
      <c r="B206" s="245"/>
      <c r="C206" s="260"/>
      <c r="D206" s="249" t="s">
        <v>105</v>
      </c>
      <c r="E206" s="177">
        <v>1</v>
      </c>
      <c r="F206" s="179">
        <v>1000</v>
      </c>
      <c r="G206" s="180">
        <f>F206/1.388592</f>
        <v>720.15394010623709</v>
      </c>
      <c r="H206" s="251" t="s">
        <v>25</v>
      </c>
      <c r="I206" s="252" t="s">
        <v>26</v>
      </c>
      <c r="J206" s="90" t="s">
        <v>27</v>
      </c>
      <c r="K206" s="176"/>
      <c r="L206" s="174"/>
      <c r="M206" s="174"/>
      <c r="N206" s="175"/>
    </row>
    <row r="207" spans="1:14" x14ac:dyDescent="0.45">
      <c r="A207" s="245"/>
      <c r="B207" s="245"/>
      <c r="C207" s="260"/>
      <c r="D207" s="250"/>
      <c r="E207" s="177"/>
      <c r="F207" s="179"/>
      <c r="G207" s="180"/>
      <c r="H207" s="251"/>
      <c r="I207" s="252"/>
      <c r="J207" s="90" t="s">
        <v>28</v>
      </c>
      <c r="K207" s="176"/>
      <c r="L207" s="174"/>
      <c r="M207" s="174"/>
      <c r="N207" s="175"/>
    </row>
    <row r="208" spans="1:14" x14ac:dyDescent="0.45">
      <c r="A208" s="245"/>
      <c r="B208" s="245"/>
      <c r="C208" s="260"/>
      <c r="D208" s="249" t="s">
        <v>106</v>
      </c>
      <c r="E208" s="177">
        <v>1</v>
      </c>
      <c r="F208" s="179">
        <v>2500</v>
      </c>
      <c r="G208" s="180">
        <f>F208/1.388592</f>
        <v>1800.3848502655926</v>
      </c>
      <c r="H208" s="251" t="s">
        <v>25</v>
      </c>
      <c r="I208" s="252" t="s">
        <v>26</v>
      </c>
      <c r="J208" s="90" t="s">
        <v>27</v>
      </c>
      <c r="K208" s="176"/>
      <c r="L208" s="174"/>
      <c r="M208" s="174"/>
      <c r="N208" s="175"/>
    </row>
    <row r="209" spans="1:14" x14ac:dyDescent="0.45">
      <c r="A209" s="245"/>
      <c r="B209" s="245"/>
      <c r="C209" s="260"/>
      <c r="D209" s="250"/>
      <c r="E209" s="177"/>
      <c r="F209" s="179"/>
      <c r="G209" s="180"/>
      <c r="H209" s="251"/>
      <c r="I209" s="252"/>
      <c r="J209" s="90" t="s">
        <v>28</v>
      </c>
      <c r="K209" s="176"/>
      <c r="L209" s="174"/>
      <c r="M209" s="174"/>
      <c r="N209" s="175"/>
    </row>
    <row r="210" spans="1:14" x14ac:dyDescent="0.45">
      <c r="A210" s="245"/>
      <c r="B210" s="245"/>
      <c r="C210" s="260"/>
      <c r="D210" s="249" t="s">
        <v>83</v>
      </c>
      <c r="E210" s="177">
        <v>1</v>
      </c>
      <c r="F210" s="179">
        <v>0</v>
      </c>
      <c r="G210" s="180">
        <f>F210/1.388592</f>
        <v>0</v>
      </c>
      <c r="H210" s="251" t="s">
        <v>25</v>
      </c>
      <c r="I210" s="252" t="s">
        <v>26</v>
      </c>
      <c r="J210" s="90" t="s">
        <v>27</v>
      </c>
      <c r="K210" s="176"/>
      <c r="L210" s="174"/>
      <c r="M210" s="174"/>
      <c r="N210" s="175"/>
    </row>
    <row r="211" spans="1:14" x14ac:dyDescent="0.45">
      <c r="A211" s="245"/>
      <c r="B211" s="245"/>
      <c r="C211" s="260"/>
      <c r="D211" s="250"/>
      <c r="E211" s="177"/>
      <c r="F211" s="179"/>
      <c r="G211" s="180"/>
      <c r="H211" s="251"/>
      <c r="I211" s="252"/>
      <c r="J211" s="90" t="s">
        <v>28</v>
      </c>
      <c r="K211" s="176"/>
      <c r="L211" s="174"/>
      <c r="M211" s="174"/>
      <c r="N211" s="175"/>
    </row>
    <row r="212" spans="1:14" x14ac:dyDescent="0.45">
      <c r="A212" s="245"/>
      <c r="B212" s="245"/>
      <c r="C212" s="260"/>
      <c r="D212" s="249" t="s">
        <v>84</v>
      </c>
      <c r="E212" s="177">
        <v>2</v>
      </c>
      <c r="F212" s="179">
        <v>0</v>
      </c>
      <c r="G212" s="180">
        <f>F212/1.388592</f>
        <v>0</v>
      </c>
      <c r="H212" s="251" t="s">
        <v>25</v>
      </c>
      <c r="I212" s="252" t="s">
        <v>26</v>
      </c>
      <c r="J212" s="90" t="s">
        <v>27</v>
      </c>
      <c r="K212" s="176"/>
      <c r="L212" s="174"/>
      <c r="M212" s="174"/>
      <c r="N212" s="175"/>
    </row>
    <row r="213" spans="1:14" x14ac:dyDescent="0.45">
      <c r="A213" s="245"/>
      <c r="B213" s="245"/>
      <c r="C213" s="260"/>
      <c r="D213" s="250"/>
      <c r="E213" s="177"/>
      <c r="F213" s="179"/>
      <c r="G213" s="180"/>
      <c r="H213" s="251"/>
      <c r="I213" s="252"/>
      <c r="J213" s="90" t="s">
        <v>28</v>
      </c>
      <c r="K213" s="176"/>
      <c r="L213" s="174"/>
      <c r="M213" s="174"/>
      <c r="N213" s="175"/>
    </row>
    <row r="214" spans="1:14" x14ac:dyDescent="0.45">
      <c r="A214" s="245"/>
      <c r="B214" s="245"/>
      <c r="C214" s="260"/>
      <c r="D214" s="249" t="s">
        <v>85</v>
      </c>
      <c r="E214" s="177">
        <v>0</v>
      </c>
      <c r="F214" s="179"/>
      <c r="G214" s="180"/>
      <c r="H214" s="251" t="s">
        <v>25</v>
      </c>
      <c r="I214" s="252" t="s">
        <v>26</v>
      </c>
      <c r="J214" s="90" t="s">
        <v>27</v>
      </c>
      <c r="K214" s="176"/>
      <c r="L214" s="174"/>
      <c r="M214" s="174"/>
      <c r="N214" s="175"/>
    </row>
    <row r="215" spans="1:14" ht="24" customHeight="1" x14ac:dyDescent="0.45">
      <c r="A215" s="231"/>
      <c r="B215" s="231"/>
      <c r="C215" s="261"/>
      <c r="D215" s="250"/>
      <c r="E215" s="177"/>
      <c r="F215" s="179"/>
      <c r="G215" s="180"/>
      <c r="H215" s="251"/>
      <c r="I215" s="252"/>
      <c r="J215" s="90" t="s">
        <v>28</v>
      </c>
      <c r="K215" s="176"/>
      <c r="L215" s="174"/>
      <c r="M215" s="174"/>
      <c r="N215" s="175"/>
    </row>
    <row r="216" spans="1:14" x14ac:dyDescent="0.45">
      <c r="A216" s="148"/>
      <c r="B216" s="187"/>
      <c r="C216" s="164"/>
      <c r="D216" s="85"/>
      <c r="E216" s="178"/>
      <c r="F216" s="181"/>
      <c r="G216" s="85"/>
      <c r="H216" s="85"/>
      <c r="I216" s="85"/>
      <c r="J216" s="85"/>
      <c r="K216" s="87"/>
      <c r="L216" s="88"/>
      <c r="M216" s="88"/>
      <c r="N216" s="95"/>
    </row>
    <row r="217" spans="1:14" ht="15" customHeight="1" x14ac:dyDescent="0.45">
      <c r="A217" s="230">
        <v>10</v>
      </c>
      <c r="B217" s="230">
        <v>5</v>
      </c>
      <c r="C217" s="259" t="s">
        <v>107</v>
      </c>
      <c r="D217" s="249" t="s">
        <v>76</v>
      </c>
      <c r="E217" s="177">
        <v>1</v>
      </c>
      <c r="F217" s="179">
        <v>3000</v>
      </c>
      <c r="G217" s="180">
        <f t="shared" ref="G217:G237" si="3">F217/1.388592</f>
        <v>2160.461820318711</v>
      </c>
      <c r="H217" s="251" t="s">
        <v>25</v>
      </c>
      <c r="I217" s="252" t="s">
        <v>26</v>
      </c>
      <c r="J217" s="90" t="s">
        <v>27</v>
      </c>
      <c r="K217" s="176"/>
      <c r="L217" s="174"/>
      <c r="M217" s="174"/>
      <c r="N217" s="175"/>
    </row>
    <row r="218" spans="1:14" x14ac:dyDescent="0.45">
      <c r="A218" s="245"/>
      <c r="B218" s="245"/>
      <c r="C218" s="260"/>
      <c r="D218" s="250"/>
      <c r="E218" s="177"/>
      <c r="F218" s="179"/>
      <c r="G218" s="180"/>
      <c r="H218" s="251"/>
      <c r="I218" s="252"/>
      <c r="J218" s="90" t="s">
        <v>28</v>
      </c>
      <c r="K218" s="176"/>
      <c r="L218" s="174"/>
      <c r="M218" s="174"/>
      <c r="N218" s="175"/>
    </row>
    <row r="219" spans="1:14" x14ac:dyDescent="0.45">
      <c r="A219" s="245"/>
      <c r="B219" s="245"/>
      <c r="C219" s="260"/>
      <c r="D219" s="249" t="s">
        <v>77</v>
      </c>
      <c r="E219" s="177">
        <v>1</v>
      </c>
      <c r="F219" s="179">
        <v>1500</v>
      </c>
      <c r="G219" s="180">
        <f t="shared" si="3"/>
        <v>1080.2309101593555</v>
      </c>
      <c r="H219" s="251" t="s">
        <v>25</v>
      </c>
      <c r="I219" s="252" t="s">
        <v>26</v>
      </c>
      <c r="J219" s="90" t="s">
        <v>27</v>
      </c>
      <c r="K219" s="176"/>
      <c r="L219" s="174"/>
      <c r="M219" s="174"/>
      <c r="N219" s="175"/>
    </row>
    <row r="220" spans="1:14" x14ac:dyDescent="0.45">
      <c r="A220" s="245"/>
      <c r="B220" s="245"/>
      <c r="C220" s="260"/>
      <c r="D220" s="250"/>
      <c r="E220" s="177"/>
      <c r="F220" s="179"/>
      <c r="G220" s="180"/>
      <c r="H220" s="251"/>
      <c r="I220" s="252"/>
      <c r="J220" s="90" t="s">
        <v>28</v>
      </c>
      <c r="K220" s="176"/>
      <c r="L220" s="174"/>
      <c r="M220" s="174"/>
      <c r="N220" s="175"/>
    </row>
    <row r="221" spans="1:14" x14ac:dyDescent="0.45">
      <c r="A221" s="245"/>
      <c r="B221" s="245"/>
      <c r="C221" s="260"/>
      <c r="D221" s="249" t="s">
        <v>86</v>
      </c>
      <c r="E221" s="177">
        <v>45</v>
      </c>
      <c r="F221" s="179">
        <v>13500</v>
      </c>
      <c r="G221" s="180">
        <f t="shared" si="3"/>
        <v>9722.0781914342006</v>
      </c>
      <c r="H221" s="251" t="s">
        <v>25</v>
      </c>
      <c r="I221" s="252" t="s">
        <v>26</v>
      </c>
      <c r="J221" s="90" t="s">
        <v>27</v>
      </c>
      <c r="K221" s="176"/>
      <c r="L221" s="174"/>
      <c r="M221" s="174"/>
      <c r="N221" s="175"/>
    </row>
    <row r="222" spans="1:14" x14ac:dyDescent="0.45">
      <c r="A222" s="245"/>
      <c r="B222" s="245"/>
      <c r="C222" s="260"/>
      <c r="D222" s="250"/>
      <c r="E222" s="177"/>
      <c r="F222" s="179"/>
      <c r="G222" s="180"/>
      <c r="H222" s="251"/>
      <c r="I222" s="252"/>
      <c r="J222" s="90" t="s">
        <v>28</v>
      </c>
      <c r="K222" s="176"/>
      <c r="L222" s="174"/>
      <c r="M222" s="174"/>
      <c r="N222" s="175"/>
    </row>
    <row r="223" spans="1:14" x14ac:dyDescent="0.45">
      <c r="A223" s="245"/>
      <c r="B223" s="245"/>
      <c r="C223" s="260"/>
      <c r="D223" s="249" t="s">
        <v>78</v>
      </c>
      <c r="E223" s="177">
        <v>1</v>
      </c>
      <c r="F223" s="179">
        <v>1000</v>
      </c>
      <c r="G223" s="180">
        <f t="shared" si="3"/>
        <v>720.15394010623709</v>
      </c>
      <c r="H223" s="251" t="s">
        <v>25</v>
      </c>
      <c r="I223" s="252" t="s">
        <v>26</v>
      </c>
      <c r="J223" s="90" t="s">
        <v>27</v>
      </c>
      <c r="K223" s="176"/>
      <c r="L223" s="174"/>
      <c r="M223" s="174"/>
      <c r="N223" s="175"/>
    </row>
    <row r="224" spans="1:14" x14ac:dyDescent="0.45">
      <c r="A224" s="245"/>
      <c r="B224" s="245"/>
      <c r="C224" s="260"/>
      <c r="D224" s="250"/>
      <c r="E224" s="177"/>
      <c r="F224" s="179"/>
      <c r="G224" s="180"/>
      <c r="H224" s="251"/>
      <c r="I224" s="252"/>
      <c r="J224" s="90" t="s">
        <v>28</v>
      </c>
      <c r="K224" s="176"/>
      <c r="L224" s="174"/>
      <c r="M224" s="174"/>
      <c r="N224" s="175"/>
    </row>
    <row r="225" spans="1:14" x14ac:dyDescent="0.45">
      <c r="A225" s="245"/>
      <c r="B225" s="245"/>
      <c r="C225" s="260"/>
      <c r="D225" s="249" t="s">
        <v>79</v>
      </c>
      <c r="E225" s="177">
        <v>1</v>
      </c>
      <c r="F225" s="179">
        <v>250</v>
      </c>
      <c r="G225" s="180">
        <f t="shared" si="3"/>
        <v>180.03848502655927</v>
      </c>
      <c r="H225" s="251" t="s">
        <v>25</v>
      </c>
      <c r="I225" s="252" t="s">
        <v>26</v>
      </c>
      <c r="J225" s="90" t="s">
        <v>27</v>
      </c>
      <c r="K225" s="176"/>
      <c r="L225" s="174"/>
      <c r="M225" s="174"/>
      <c r="N225" s="175"/>
    </row>
    <row r="226" spans="1:14" x14ac:dyDescent="0.45">
      <c r="A226" s="245"/>
      <c r="B226" s="245"/>
      <c r="C226" s="260"/>
      <c r="D226" s="250"/>
      <c r="E226" s="177"/>
      <c r="F226" s="179"/>
      <c r="G226" s="180"/>
      <c r="H226" s="251"/>
      <c r="I226" s="252"/>
      <c r="J226" s="90" t="s">
        <v>28</v>
      </c>
      <c r="K226" s="176"/>
      <c r="L226" s="174"/>
      <c r="M226" s="174"/>
      <c r="N226" s="175"/>
    </row>
    <row r="227" spans="1:14" x14ac:dyDescent="0.45">
      <c r="A227" s="245"/>
      <c r="B227" s="245"/>
      <c r="C227" s="260"/>
      <c r="D227" s="249" t="s">
        <v>80</v>
      </c>
      <c r="E227" s="177">
        <v>1</v>
      </c>
      <c r="F227" s="179">
        <v>250</v>
      </c>
      <c r="G227" s="180">
        <f t="shared" si="3"/>
        <v>180.03848502655927</v>
      </c>
      <c r="H227" s="251" t="s">
        <v>25</v>
      </c>
      <c r="I227" s="252" t="s">
        <v>26</v>
      </c>
      <c r="J227" s="90" t="s">
        <v>27</v>
      </c>
      <c r="K227" s="176"/>
      <c r="L227" s="174"/>
      <c r="M227" s="174"/>
      <c r="N227" s="175"/>
    </row>
    <row r="228" spans="1:14" x14ac:dyDescent="0.45">
      <c r="A228" s="245"/>
      <c r="B228" s="245"/>
      <c r="C228" s="260"/>
      <c r="D228" s="250"/>
      <c r="E228" s="177"/>
      <c r="F228" s="179"/>
      <c r="G228" s="180"/>
      <c r="H228" s="251"/>
      <c r="I228" s="252"/>
      <c r="J228" s="90" t="s">
        <v>28</v>
      </c>
      <c r="K228" s="176"/>
      <c r="L228" s="174"/>
      <c r="M228" s="174"/>
      <c r="N228" s="175"/>
    </row>
    <row r="229" spans="1:14" x14ac:dyDescent="0.45">
      <c r="A229" s="245"/>
      <c r="B229" s="245"/>
      <c r="C229" s="260"/>
      <c r="D229" s="249" t="s">
        <v>108</v>
      </c>
      <c r="E229" s="177">
        <v>0</v>
      </c>
      <c r="F229" s="179"/>
      <c r="G229" s="180">
        <f t="shared" si="3"/>
        <v>0</v>
      </c>
      <c r="H229" s="251" t="s">
        <v>25</v>
      </c>
      <c r="I229" s="252" t="s">
        <v>26</v>
      </c>
      <c r="J229" s="90" t="s">
        <v>27</v>
      </c>
      <c r="K229" s="176"/>
      <c r="L229" s="174"/>
      <c r="M229" s="174"/>
      <c r="N229" s="175"/>
    </row>
    <row r="230" spans="1:14" x14ac:dyDescent="0.45">
      <c r="A230" s="245"/>
      <c r="B230" s="245"/>
      <c r="C230" s="260"/>
      <c r="D230" s="250"/>
      <c r="E230" s="177"/>
      <c r="F230" s="179"/>
      <c r="G230" s="180"/>
      <c r="H230" s="251"/>
      <c r="I230" s="252"/>
      <c r="J230" s="90" t="s">
        <v>28</v>
      </c>
      <c r="K230" s="176"/>
      <c r="L230" s="174"/>
      <c r="M230" s="174"/>
      <c r="N230" s="175"/>
    </row>
    <row r="231" spans="1:14" x14ac:dyDescent="0.45">
      <c r="A231" s="245"/>
      <c r="B231" s="245"/>
      <c r="C231" s="260"/>
      <c r="D231" s="249" t="s">
        <v>96</v>
      </c>
      <c r="E231" s="177">
        <v>1</v>
      </c>
      <c r="F231" s="179">
        <v>500</v>
      </c>
      <c r="G231" s="180">
        <f t="shared" si="3"/>
        <v>360.07697005311854</v>
      </c>
      <c r="H231" s="251" t="s">
        <v>25</v>
      </c>
      <c r="I231" s="252" t="s">
        <v>26</v>
      </c>
      <c r="J231" s="90" t="s">
        <v>27</v>
      </c>
      <c r="K231" s="176"/>
      <c r="L231" s="174"/>
      <c r="M231" s="174"/>
      <c r="N231" s="175"/>
    </row>
    <row r="232" spans="1:14" x14ac:dyDescent="0.45">
      <c r="A232" s="245"/>
      <c r="B232" s="245"/>
      <c r="C232" s="260"/>
      <c r="D232" s="250"/>
      <c r="E232" s="177"/>
      <c r="F232" s="179"/>
      <c r="G232" s="180"/>
      <c r="H232" s="251"/>
      <c r="I232" s="252"/>
      <c r="J232" s="90" t="s">
        <v>28</v>
      </c>
      <c r="K232" s="176"/>
      <c r="L232" s="174"/>
      <c r="M232" s="174"/>
      <c r="N232" s="175"/>
    </row>
    <row r="233" spans="1:14" x14ac:dyDescent="0.45">
      <c r="A233" s="245"/>
      <c r="B233" s="245"/>
      <c r="C233" s="260"/>
      <c r="D233" s="249" t="s">
        <v>83</v>
      </c>
      <c r="E233" s="177">
        <v>1</v>
      </c>
      <c r="F233" s="179">
        <v>1000</v>
      </c>
      <c r="G233" s="180">
        <f t="shared" si="3"/>
        <v>720.15394010623709</v>
      </c>
      <c r="H233" s="251" t="s">
        <v>25</v>
      </c>
      <c r="I233" s="252" t="s">
        <v>26</v>
      </c>
      <c r="J233" s="90" t="s">
        <v>27</v>
      </c>
      <c r="K233" s="176"/>
      <c r="L233" s="174"/>
      <c r="M233" s="174"/>
      <c r="N233" s="175"/>
    </row>
    <row r="234" spans="1:14" x14ac:dyDescent="0.45">
      <c r="A234" s="245"/>
      <c r="B234" s="245"/>
      <c r="C234" s="260"/>
      <c r="D234" s="250"/>
      <c r="E234" s="177"/>
      <c r="F234" s="179"/>
      <c r="G234" s="180"/>
      <c r="H234" s="251"/>
      <c r="I234" s="252"/>
      <c r="J234" s="90" t="s">
        <v>28</v>
      </c>
      <c r="K234" s="176"/>
      <c r="L234" s="174"/>
      <c r="M234" s="174"/>
      <c r="N234" s="175"/>
    </row>
    <row r="235" spans="1:14" x14ac:dyDescent="0.45">
      <c r="A235" s="245"/>
      <c r="B235" s="245"/>
      <c r="C235" s="260"/>
      <c r="D235" s="249" t="s">
        <v>84</v>
      </c>
      <c r="E235" s="177">
        <v>0</v>
      </c>
      <c r="F235" s="179"/>
      <c r="G235" s="180">
        <f t="shared" si="3"/>
        <v>0</v>
      </c>
      <c r="H235" s="251" t="s">
        <v>25</v>
      </c>
      <c r="I235" s="252" t="s">
        <v>26</v>
      </c>
      <c r="J235" s="90" t="s">
        <v>27</v>
      </c>
      <c r="K235" s="176"/>
      <c r="L235" s="174"/>
      <c r="M235" s="174"/>
      <c r="N235" s="175"/>
    </row>
    <row r="236" spans="1:14" x14ac:dyDescent="0.45">
      <c r="A236" s="245"/>
      <c r="B236" s="245"/>
      <c r="C236" s="260"/>
      <c r="D236" s="250"/>
      <c r="E236" s="177"/>
      <c r="F236" s="179"/>
      <c r="G236" s="180"/>
      <c r="H236" s="251"/>
      <c r="I236" s="252"/>
      <c r="J236" s="90" t="s">
        <v>28</v>
      </c>
      <c r="K236" s="176"/>
      <c r="L236" s="174"/>
      <c r="M236" s="174"/>
      <c r="N236" s="175"/>
    </row>
    <row r="237" spans="1:14" x14ac:dyDescent="0.45">
      <c r="A237" s="245"/>
      <c r="B237" s="245"/>
      <c r="C237" s="260"/>
      <c r="D237" s="249" t="s">
        <v>85</v>
      </c>
      <c r="E237" s="177">
        <v>4</v>
      </c>
      <c r="F237" s="179">
        <v>8000</v>
      </c>
      <c r="G237" s="180">
        <f t="shared" si="3"/>
        <v>5761.2315208498967</v>
      </c>
      <c r="H237" s="251" t="s">
        <v>25</v>
      </c>
      <c r="I237" s="252" t="s">
        <v>26</v>
      </c>
      <c r="J237" s="90" t="s">
        <v>27</v>
      </c>
      <c r="K237" s="176"/>
      <c r="L237" s="174"/>
      <c r="M237" s="174"/>
      <c r="N237" s="175"/>
    </row>
    <row r="238" spans="1:14" x14ac:dyDescent="0.45">
      <c r="A238" s="231"/>
      <c r="B238" s="231"/>
      <c r="C238" s="261"/>
      <c r="D238" s="250"/>
      <c r="E238" s="177"/>
      <c r="F238" s="179"/>
      <c r="G238" s="180"/>
      <c r="H238" s="251"/>
      <c r="I238" s="252"/>
      <c r="J238" s="90" t="s">
        <v>28</v>
      </c>
      <c r="K238" s="176"/>
      <c r="L238" s="174"/>
      <c r="M238" s="174"/>
      <c r="N238" s="175"/>
    </row>
    <row r="239" spans="1:14" x14ac:dyDescent="0.45">
      <c r="A239" s="148"/>
      <c r="B239" s="187"/>
      <c r="C239" s="164"/>
      <c r="D239" s="85"/>
      <c r="E239" s="178"/>
      <c r="F239" s="181"/>
      <c r="G239" s="182"/>
      <c r="H239" s="85"/>
      <c r="I239" s="85"/>
      <c r="J239" s="85"/>
      <c r="K239" s="87"/>
      <c r="L239" s="88"/>
      <c r="M239" s="88"/>
      <c r="N239" s="95"/>
    </row>
    <row r="240" spans="1:14" ht="15" customHeight="1" x14ac:dyDescent="0.45">
      <c r="A240" s="230">
        <v>11</v>
      </c>
      <c r="B240" s="230">
        <v>5</v>
      </c>
      <c r="C240" s="259" t="s">
        <v>109</v>
      </c>
      <c r="D240" s="249" t="s">
        <v>76</v>
      </c>
      <c r="E240" s="177">
        <v>1</v>
      </c>
      <c r="F240" s="179">
        <v>3000</v>
      </c>
      <c r="G240" s="180">
        <f>F240/1.388592</f>
        <v>2160.461820318711</v>
      </c>
      <c r="H240" s="251" t="s">
        <v>25</v>
      </c>
      <c r="I240" s="252" t="s">
        <v>26</v>
      </c>
      <c r="J240" s="90" t="s">
        <v>27</v>
      </c>
      <c r="K240" s="176"/>
      <c r="L240" s="174"/>
      <c r="M240" s="174"/>
      <c r="N240" s="175"/>
    </row>
    <row r="241" spans="1:14" x14ac:dyDescent="0.45">
      <c r="A241" s="245"/>
      <c r="B241" s="245"/>
      <c r="C241" s="260"/>
      <c r="D241" s="250"/>
      <c r="E241" s="177"/>
      <c r="F241" s="179"/>
      <c r="G241" s="180"/>
      <c r="H241" s="251"/>
      <c r="I241" s="252"/>
      <c r="J241" s="90" t="s">
        <v>28</v>
      </c>
      <c r="K241" s="176"/>
      <c r="L241" s="174"/>
      <c r="M241" s="174"/>
      <c r="N241" s="175"/>
    </row>
    <row r="242" spans="1:14" x14ac:dyDescent="0.45">
      <c r="A242" s="245"/>
      <c r="B242" s="245"/>
      <c r="C242" s="260"/>
      <c r="D242" s="249" t="s">
        <v>77</v>
      </c>
      <c r="E242" s="177">
        <v>1</v>
      </c>
      <c r="F242" s="179">
        <v>1500</v>
      </c>
      <c r="G242" s="180">
        <f>F242/1.388592</f>
        <v>1080.2309101593555</v>
      </c>
      <c r="H242" s="251" t="s">
        <v>25</v>
      </c>
      <c r="I242" s="252" t="s">
        <v>26</v>
      </c>
      <c r="J242" s="90" t="s">
        <v>27</v>
      </c>
      <c r="K242" s="176"/>
      <c r="L242" s="174"/>
      <c r="M242" s="174"/>
      <c r="N242" s="175"/>
    </row>
    <row r="243" spans="1:14" x14ac:dyDescent="0.45">
      <c r="A243" s="245"/>
      <c r="B243" s="245"/>
      <c r="C243" s="260"/>
      <c r="D243" s="250"/>
      <c r="E243" s="177"/>
      <c r="F243" s="179"/>
      <c r="G243" s="180"/>
      <c r="H243" s="251"/>
      <c r="I243" s="252"/>
      <c r="J243" s="90" t="s">
        <v>28</v>
      </c>
      <c r="K243" s="176"/>
      <c r="L243" s="174"/>
      <c r="M243" s="174"/>
      <c r="N243" s="175"/>
    </row>
    <row r="244" spans="1:14" x14ac:dyDescent="0.45">
      <c r="A244" s="245"/>
      <c r="B244" s="245"/>
      <c r="C244" s="260"/>
      <c r="D244" s="249" t="s">
        <v>86</v>
      </c>
      <c r="E244" s="177">
        <v>75</v>
      </c>
      <c r="F244" s="179">
        <v>18750</v>
      </c>
      <c r="G244" s="180">
        <f>F244/1.388592</f>
        <v>13502.886376991946</v>
      </c>
      <c r="H244" s="251" t="s">
        <v>25</v>
      </c>
      <c r="I244" s="252" t="s">
        <v>26</v>
      </c>
      <c r="J244" s="90" t="s">
        <v>27</v>
      </c>
      <c r="K244" s="176"/>
      <c r="L244" s="174"/>
      <c r="M244" s="174"/>
      <c r="N244" s="175"/>
    </row>
    <row r="245" spans="1:14" x14ac:dyDescent="0.45">
      <c r="A245" s="245"/>
      <c r="B245" s="245"/>
      <c r="C245" s="260"/>
      <c r="D245" s="250"/>
      <c r="E245" s="177"/>
      <c r="F245" s="179"/>
      <c r="G245" s="180"/>
      <c r="H245" s="251"/>
      <c r="I245" s="252"/>
      <c r="J245" s="90" t="s">
        <v>28</v>
      </c>
      <c r="K245" s="176"/>
      <c r="L245" s="174"/>
      <c r="M245" s="174"/>
      <c r="N245" s="175"/>
    </row>
    <row r="246" spans="1:14" x14ac:dyDescent="0.45">
      <c r="A246" s="245"/>
      <c r="B246" s="245"/>
      <c r="C246" s="260"/>
      <c r="D246" s="249" t="s">
        <v>78</v>
      </c>
      <c r="E246" s="177">
        <v>1</v>
      </c>
      <c r="F246" s="179">
        <v>1000</v>
      </c>
      <c r="G246" s="180">
        <f>F246/1.388592</f>
        <v>720.15394010623709</v>
      </c>
      <c r="H246" s="251" t="s">
        <v>25</v>
      </c>
      <c r="I246" s="252" t="s">
        <v>26</v>
      </c>
      <c r="J246" s="90" t="s">
        <v>27</v>
      </c>
      <c r="K246" s="176"/>
      <c r="L246" s="174"/>
      <c r="M246" s="174"/>
      <c r="N246" s="175"/>
    </row>
    <row r="247" spans="1:14" x14ac:dyDescent="0.45">
      <c r="A247" s="245"/>
      <c r="B247" s="245"/>
      <c r="C247" s="260"/>
      <c r="D247" s="250"/>
      <c r="E247" s="177"/>
      <c r="F247" s="179"/>
      <c r="G247" s="180"/>
      <c r="H247" s="251"/>
      <c r="I247" s="252"/>
      <c r="J247" s="90" t="s">
        <v>28</v>
      </c>
      <c r="K247" s="176"/>
      <c r="L247" s="174"/>
      <c r="M247" s="174"/>
      <c r="N247" s="175"/>
    </row>
    <row r="248" spans="1:14" x14ac:dyDescent="0.45">
      <c r="A248" s="245"/>
      <c r="B248" s="245"/>
      <c r="C248" s="260"/>
      <c r="D248" s="249" t="s">
        <v>79</v>
      </c>
      <c r="E248" s="177">
        <v>1</v>
      </c>
      <c r="F248" s="179">
        <v>250</v>
      </c>
      <c r="G248" s="180">
        <f>F248/1.388592</f>
        <v>180.03848502655927</v>
      </c>
      <c r="H248" s="251" t="s">
        <v>25</v>
      </c>
      <c r="I248" s="252" t="s">
        <v>26</v>
      </c>
      <c r="J248" s="90" t="s">
        <v>27</v>
      </c>
      <c r="K248" s="176"/>
      <c r="L248" s="174"/>
      <c r="M248" s="174"/>
      <c r="N248" s="175"/>
    </row>
    <row r="249" spans="1:14" x14ac:dyDescent="0.45">
      <c r="A249" s="245"/>
      <c r="B249" s="245"/>
      <c r="C249" s="260"/>
      <c r="D249" s="250"/>
      <c r="E249" s="177"/>
      <c r="F249" s="179"/>
      <c r="G249" s="180"/>
      <c r="H249" s="251"/>
      <c r="I249" s="252"/>
      <c r="J249" s="90" t="s">
        <v>28</v>
      </c>
      <c r="K249" s="176"/>
      <c r="L249" s="174"/>
      <c r="M249" s="174"/>
      <c r="N249" s="175"/>
    </row>
    <row r="250" spans="1:14" x14ac:dyDescent="0.45">
      <c r="A250" s="245"/>
      <c r="B250" s="245"/>
      <c r="C250" s="260"/>
      <c r="D250" s="249" t="s">
        <v>80</v>
      </c>
      <c r="E250" s="177">
        <v>1</v>
      </c>
      <c r="F250" s="179">
        <v>250</v>
      </c>
      <c r="G250" s="180">
        <f>F250/1.388592</f>
        <v>180.03848502655927</v>
      </c>
      <c r="H250" s="251" t="s">
        <v>25</v>
      </c>
      <c r="I250" s="252" t="s">
        <v>26</v>
      </c>
      <c r="J250" s="90" t="s">
        <v>27</v>
      </c>
      <c r="K250" s="176"/>
      <c r="L250" s="174"/>
      <c r="M250" s="174"/>
      <c r="N250" s="175"/>
    </row>
    <row r="251" spans="1:14" x14ac:dyDescent="0.45">
      <c r="A251" s="245"/>
      <c r="B251" s="245"/>
      <c r="C251" s="260"/>
      <c r="D251" s="250"/>
      <c r="E251" s="177"/>
      <c r="F251" s="179"/>
      <c r="G251" s="180"/>
      <c r="H251" s="251"/>
      <c r="I251" s="252"/>
      <c r="J251" s="90" t="s">
        <v>28</v>
      </c>
      <c r="K251" s="176"/>
      <c r="L251" s="174"/>
      <c r="M251" s="174"/>
      <c r="N251" s="175"/>
    </row>
    <row r="252" spans="1:14" x14ac:dyDescent="0.45">
      <c r="A252" s="245"/>
      <c r="B252" s="245"/>
      <c r="C252" s="260"/>
      <c r="D252" s="249" t="s">
        <v>81</v>
      </c>
      <c r="E252" s="177">
        <v>54</v>
      </c>
      <c r="F252" s="179">
        <v>2300</v>
      </c>
      <c r="G252" s="180">
        <f>F252/1.388592</f>
        <v>1656.3540622443452</v>
      </c>
      <c r="H252" s="251" t="s">
        <v>25</v>
      </c>
      <c r="I252" s="252" t="s">
        <v>26</v>
      </c>
      <c r="J252" s="90" t="s">
        <v>27</v>
      </c>
      <c r="K252" s="176"/>
      <c r="L252" s="174"/>
      <c r="M252" s="174"/>
      <c r="N252" s="175"/>
    </row>
    <row r="253" spans="1:14" x14ac:dyDescent="0.45">
      <c r="A253" s="245"/>
      <c r="B253" s="245"/>
      <c r="C253" s="260"/>
      <c r="D253" s="250"/>
      <c r="E253" s="177"/>
      <c r="F253" s="179"/>
      <c r="G253" s="180"/>
      <c r="H253" s="251"/>
      <c r="I253" s="252"/>
      <c r="J253" s="90" t="s">
        <v>28</v>
      </c>
      <c r="K253" s="176"/>
      <c r="L253" s="174"/>
      <c r="M253" s="174"/>
      <c r="N253" s="175"/>
    </row>
    <row r="254" spans="1:14" x14ac:dyDescent="0.45">
      <c r="A254" s="245"/>
      <c r="B254" s="245"/>
      <c r="C254" s="260"/>
      <c r="D254" s="249" t="s">
        <v>96</v>
      </c>
      <c r="E254" s="177">
        <v>5</v>
      </c>
      <c r="F254" s="179">
        <v>2500</v>
      </c>
      <c r="G254" s="180">
        <f>F254/1.388592</f>
        <v>1800.3848502655926</v>
      </c>
      <c r="H254" s="251" t="s">
        <v>25</v>
      </c>
      <c r="I254" s="252" t="s">
        <v>26</v>
      </c>
      <c r="J254" s="90" t="s">
        <v>27</v>
      </c>
      <c r="K254" s="176"/>
      <c r="L254" s="174"/>
      <c r="M254" s="174"/>
      <c r="N254" s="175"/>
    </row>
    <row r="255" spans="1:14" x14ac:dyDescent="0.45">
      <c r="A255" s="245"/>
      <c r="B255" s="245"/>
      <c r="C255" s="260"/>
      <c r="D255" s="250"/>
      <c r="E255" s="177"/>
      <c r="F255" s="179"/>
      <c r="G255" s="180"/>
      <c r="H255" s="251"/>
      <c r="I255" s="252"/>
      <c r="J255" s="90" t="s">
        <v>28</v>
      </c>
      <c r="K255" s="176"/>
      <c r="L255" s="174"/>
      <c r="M255" s="174"/>
      <c r="N255" s="175"/>
    </row>
    <row r="256" spans="1:14" x14ac:dyDescent="0.45">
      <c r="A256" s="245"/>
      <c r="B256" s="245"/>
      <c r="C256" s="260"/>
      <c r="D256" s="249" t="s">
        <v>83</v>
      </c>
      <c r="E256" s="177">
        <v>1</v>
      </c>
      <c r="F256" s="179">
        <v>5000</v>
      </c>
      <c r="G256" s="180">
        <f>F256/1.388592</f>
        <v>3600.7697005311852</v>
      </c>
      <c r="H256" s="251" t="s">
        <v>25</v>
      </c>
      <c r="I256" s="252" t="s">
        <v>26</v>
      </c>
      <c r="J256" s="90" t="s">
        <v>27</v>
      </c>
      <c r="K256" s="176"/>
      <c r="L256" s="174"/>
      <c r="M256" s="174"/>
      <c r="N256" s="175"/>
    </row>
    <row r="257" spans="1:14" x14ac:dyDescent="0.45">
      <c r="A257" s="245"/>
      <c r="B257" s="245"/>
      <c r="C257" s="260"/>
      <c r="D257" s="250"/>
      <c r="E257" s="177"/>
      <c r="F257" s="179"/>
      <c r="G257" s="180"/>
      <c r="H257" s="251"/>
      <c r="I257" s="252"/>
      <c r="J257" s="90" t="s">
        <v>28</v>
      </c>
      <c r="K257" s="176"/>
      <c r="L257" s="174"/>
      <c r="M257" s="174"/>
      <c r="N257" s="175"/>
    </row>
    <row r="258" spans="1:14" x14ac:dyDescent="0.45">
      <c r="A258" s="245"/>
      <c r="B258" s="245"/>
      <c r="C258" s="260"/>
      <c r="D258" s="249" t="s">
        <v>84</v>
      </c>
      <c r="E258" s="177">
        <v>1</v>
      </c>
      <c r="F258" s="179">
        <v>2000</v>
      </c>
      <c r="G258" s="180">
        <f>F258/1.388592</f>
        <v>1440.3078802124742</v>
      </c>
      <c r="H258" s="251" t="s">
        <v>25</v>
      </c>
      <c r="I258" s="252" t="s">
        <v>26</v>
      </c>
      <c r="J258" s="90" t="s">
        <v>27</v>
      </c>
      <c r="K258" s="176"/>
      <c r="L258" s="174"/>
      <c r="M258" s="174"/>
      <c r="N258" s="175"/>
    </row>
    <row r="259" spans="1:14" x14ac:dyDescent="0.45">
      <c r="A259" s="245"/>
      <c r="B259" s="245"/>
      <c r="C259" s="260"/>
      <c r="D259" s="250"/>
      <c r="E259" s="177"/>
      <c r="F259" s="179"/>
      <c r="G259" s="180"/>
      <c r="H259" s="251"/>
      <c r="I259" s="252"/>
      <c r="J259" s="90" t="s">
        <v>28</v>
      </c>
      <c r="K259" s="176"/>
      <c r="L259" s="174"/>
      <c r="M259" s="174"/>
      <c r="N259" s="175"/>
    </row>
    <row r="260" spans="1:14" x14ac:dyDescent="0.45">
      <c r="A260" s="245"/>
      <c r="B260" s="245"/>
      <c r="C260" s="260"/>
      <c r="D260" s="249" t="s">
        <v>85</v>
      </c>
      <c r="E260" s="177">
        <v>2</v>
      </c>
      <c r="F260" s="179">
        <v>1500</v>
      </c>
      <c r="G260" s="180">
        <f t="shared" ref="G260" si="4">F260/1.388592</f>
        <v>1080.2309101593555</v>
      </c>
      <c r="H260" s="251" t="s">
        <v>25</v>
      </c>
      <c r="I260" s="252" t="s">
        <v>26</v>
      </c>
      <c r="J260" s="90" t="s">
        <v>27</v>
      </c>
      <c r="K260" s="176"/>
      <c r="L260" s="174"/>
      <c r="M260" s="174"/>
      <c r="N260" s="175"/>
    </row>
    <row r="261" spans="1:14" x14ac:dyDescent="0.45">
      <c r="A261" s="231"/>
      <c r="B261" s="231"/>
      <c r="C261" s="261"/>
      <c r="D261" s="250"/>
      <c r="E261" s="177"/>
      <c r="F261" s="179"/>
      <c r="G261" s="180"/>
      <c r="H261" s="251"/>
      <c r="I261" s="252"/>
      <c r="J261" s="90" t="s">
        <v>28</v>
      </c>
      <c r="K261" s="176"/>
      <c r="L261" s="174"/>
      <c r="M261" s="174"/>
      <c r="N261" s="175"/>
    </row>
    <row r="262" spans="1:14" x14ac:dyDescent="0.45">
      <c r="A262" s="148"/>
      <c r="B262" s="187"/>
      <c r="C262" s="164"/>
      <c r="D262" s="85"/>
      <c r="E262" s="178"/>
      <c r="F262" s="181"/>
      <c r="G262" s="182"/>
      <c r="H262" s="85"/>
      <c r="I262" s="85"/>
      <c r="J262" s="85"/>
      <c r="K262" s="87"/>
      <c r="L262" s="88"/>
      <c r="M262" s="88"/>
      <c r="N262" s="95"/>
    </row>
    <row r="263" spans="1:14" ht="15" customHeight="1" x14ac:dyDescent="0.45">
      <c r="A263" s="230">
        <v>12</v>
      </c>
      <c r="B263" s="230">
        <v>4</v>
      </c>
      <c r="C263" s="259" t="s">
        <v>110</v>
      </c>
      <c r="D263" s="249" t="s">
        <v>76</v>
      </c>
      <c r="E263" s="177">
        <v>6</v>
      </c>
      <c r="F263" s="179">
        <v>19200</v>
      </c>
      <c r="G263" s="180">
        <f>F263/1.388592</f>
        <v>13826.955650039752</v>
      </c>
      <c r="H263" s="251" t="s">
        <v>25</v>
      </c>
      <c r="I263" s="252" t="s">
        <v>26</v>
      </c>
      <c r="J263" s="90" t="s">
        <v>27</v>
      </c>
      <c r="K263" s="176"/>
      <c r="L263" s="174"/>
      <c r="M263" s="174"/>
      <c r="N263" s="175"/>
    </row>
    <row r="264" spans="1:14" x14ac:dyDescent="0.45">
      <c r="A264" s="245"/>
      <c r="B264" s="245"/>
      <c r="C264" s="260"/>
      <c r="D264" s="250"/>
      <c r="E264" s="177"/>
      <c r="F264" s="179"/>
      <c r="G264" s="180"/>
      <c r="H264" s="251"/>
      <c r="I264" s="252"/>
      <c r="J264" s="90" t="s">
        <v>28</v>
      </c>
      <c r="K264" s="176"/>
      <c r="L264" s="174"/>
      <c r="M264" s="174"/>
      <c r="N264" s="175"/>
    </row>
    <row r="265" spans="1:14" x14ac:dyDescent="0.45">
      <c r="A265" s="245"/>
      <c r="B265" s="245"/>
      <c r="C265" s="260"/>
      <c r="D265" s="249" t="s">
        <v>77</v>
      </c>
      <c r="E265" s="177">
        <v>1</v>
      </c>
      <c r="F265" s="179">
        <v>0</v>
      </c>
      <c r="G265" s="180">
        <f>F265/1.388592</f>
        <v>0</v>
      </c>
      <c r="H265" s="251" t="s">
        <v>25</v>
      </c>
      <c r="I265" s="252" t="s">
        <v>26</v>
      </c>
      <c r="J265" s="90" t="s">
        <v>27</v>
      </c>
      <c r="K265" s="176"/>
      <c r="L265" s="174"/>
      <c r="M265" s="174"/>
      <c r="N265" s="175"/>
    </row>
    <row r="266" spans="1:14" x14ac:dyDescent="0.45">
      <c r="A266" s="245"/>
      <c r="B266" s="245"/>
      <c r="C266" s="260"/>
      <c r="D266" s="250"/>
      <c r="E266" s="177"/>
      <c r="F266" s="179"/>
      <c r="G266" s="180"/>
      <c r="H266" s="251"/>
      <c r="I266" s="252"/>
      <c r="J266" s="90" t="s">
        <v>28</v>
      </c>
      <c r="K266" s="176"/>
      <c r="L266" s="174"/>
      <c r="M266" s="174"/>
      <c r="N266" s="175"/>
    </row>
    <row r="267" spans="1:14" x14ac:dyDescent="0.45">
      <c r="A267" s="245"/>
      <c r="B267" s="245"/>
      <c r="C267" s="260"/>
      <c r="D267" s="249" t="s">
        <v>86</v>
      </c>
      <c r="E267" s="177">
        <v>30</v>
      </c>
      <c r="F267" s="179">
        <v>43200</v>
      </c>
      <c r="G267" s="180">
        <f>F267/1.388592</f>
        <v>31110.65021258944</v>
      </c>
      <c r="H267" s="251" t="s">
        <v>25</v>
      </c>
      <c r="I267" s="252" t="s">
        <v>26</v>
      </c>
      <c r="J267" s="90" t="s">
        <v>27</v>
      </c>
      <c r="K267" s="176"/>
      <c r="L267" s="174"/>
      <c r="M267" s="174"/>
      <c r="N267" s="175"/>
    </row>
    <row r="268" spans="1:14" x14ac:dyDescent="0.45">
      <c r="A268" s="245"/>
      <c r="B268" s="245"/>
      <c r="C268" s="260"/>
      <c r="D268" s="250"/>
      <c r="E268" s="177"/>
      <c r="F268" s="179"/>
      <c r="G268" s="180"/>
      <c r="H268" s="251"/>
      <c r="I268" s="252"/>
      <c r="J268" s="90" t="s">
        <v>28</v>
      </c>
      <c r="K268" s="176"/>
      <c r="L268" s="174"/>
      <c r="M268" s="174"/>
      <c r="N268" s="175"/>
    </row>
    <row r="269" spans="1:14" x14ac:dyDescent="0.45">
      <c r="A269" s="245"/>
      <c r="B269" s="245"/>
      <c r="C269" s="260"/>
      <c r="D269" s="249" t="s">
        <v>78</v>
      </c>
      <c r="E269" s="177">
        <v>6</v>
      </c>
      <c r="F269" s="179">
        <v>3600</v>
      </c>
      <c r="G269" s="180">
        <f>F269/1.388592</f>
        <v>2592.5541843824535</v>
      </c>
      <c r="H269" s="251" t="s">
        <v>25</v>
      </c>
      <c r="I269" s="252" t="s">
        <v>26</v>
      </c>
      <c r="J269" s="90" t="s">
        <v>27</v>
      </c>
      <c r="K269" s="176"/>
      <c r="L269" s="174"/>
      <c r="M269" s="174"/>
      <c r="N269" s="175"/>
    </row>
    <row r="270" spans="1:14" x14ac:dyDescent="0.45">
      <c r="A270" s="245"/>
      <c r="B270" s="245"/>
      <c r="C270" s="260"/>
      <c r="D270" s="250"/>
      <c r="E270" s="177"/>
      <c r="F270" s="179"/>
      <c r="G270" s="180"/>
      <c r="H270" s="251"/>
      <c r="I270" s="252"/>
      <c r="J270" s="90" t="s">
        <v>28</v>
      </c>
      <c r="K270" s="176"/>
      <c r="L270" s="174"/>
      <c r="M270" s="174"/>
      <c r="N270" s="175"/>
    </row>
    <row r="271" spans="1:14" x14ac:dyDescent="0.45">
      <c r="A271" s="245"/>
      <c r="B271" s="245"/>
      <c r="C271" s="260"/>
      <c r="D271" s="249" t="s">
        <v>111</v>
      </c>
      <c r="E271" s="177">
        <v>6</v>
      </c>
      <c r="F271" s="179">
        <v>3600</v>
      </c>
      <c r="G271" s="180">
        <f>F271/1.388592</f>
        <v>2592.5541843824535</v>
      </c>
      <c r="H271" s="251" t="s">
        <v>25</v>
      </c>
      <c r="I271" s="252" t="s">
        <v>26</v>
      </c>
      <c r="J271" s="90" t="s">
        <v>27</v>
      </c>
      <c r="K271" s="176"/>
      <c r="L271" s="174"/>
      <c r="M271" s="174"/>
      <c r="N271" s="175"/>
    </row>
    <row r="272" spans="1:14" x14ac:dyDescent="0.45">
      <c r="A272" s="245"/>
      <c r="B272" s="245"/>
      <c r="C272" s="260"/>
      <c r="D272" s="250"/>
      <c r="E272" s="177"/>
      <c r="F272" s="179"/>
      <c r="G272" s="180"/>
      <c r="H272" s="251"/>
      <c r="I272" s="252"/>
      <c r="J272" s="90" t="s">
        <v>28</v>
      </c>
      <c r="K272" s="176"/>
      <c r="L272" s="174"/>
      <c r="M272" s="174"/>
      <c r="N272" s="175"/>
    </row>
    <row r="273" spans="1:14" x14ac:dyDescent="0.45">
      <c r="A273" s="245"/>
      <c r="B273" s="245"/>
      <c r="C273" s="260"/>
      <c r="D273" s="249" t="s">
        <v>80</v>
      </c>
      <c r="E273" s="177">
        <v>6</v>
      </c>
      <c r="F273" s="179">
        <v>3600</v>
      </c>
      <c r="G273" s="180">
        <f>F273/1.388592</f>
        <v>2592.5541843824535</v>
      </c>
      <c r="H273" s="251" t="s">
        <v>25</v>
      </c>
      <c r="I273" s="252" t="s">
        <v>26</v>
      </c>
      <c r="J273" s="90" t="s">
        <v>27</v>
      </c>
      <c r="K273" s="176"/>
      <c r="L273" s="174"/>
      <c r="M273" s="174"/>
      <c r="N273" s="175"/>
    </row>
    <row r="274" spans="1:14" x14ac:dyDescent="0.45">
      <c r="A274" s="245"/>
      <c r="B274" s="245"/>
      <c r="C274" s="260"/>
      <c r="D274" s="250"/>
      <c r="E274" s="177"/>
      <c r="F274" s="179"/>
      <c r="G274" s="180"/>
      <c r="H274" s="251"/>
      <c r="I274" s="252"/>
      <c r="J274" s="90" t="s">
        <v>28</v>
      </c>
      <c r="K274" s="176"/>
      <c r="L274" s="174"/>
      <c r="M274" s="174"/>
      <c r="N274" s="175"/>
    </row>
    <row r="275" spans="1:14" x14ac:dyDescent="0.45">
      <c r="A275" s="245"/>
      <c r="B275" s="245"/>
      <c r="C275" s="260"/>
      <c r="D275" s="249" t="s">
        <v>105</v>
      </c>
      <c r="E275" s="177">
        <v>6</v>
      </c>
      <c r="F275" s="179">
        <v>600</v>
      </c>
      <c r="G275" s="180">
        <f>F275/1.388592</f>
        <v>432.09236406374225</v>
      </c>
      <c r="H275" s="251" t="s">
        <v>25</v>
      </c>
      <c r="I275" s="252" t="s">
        <v>26</v>
      </c>
      <c r="J275" s="90" t="s">
        <v>27</v>
      </c>
      <c r="K275" s="176"/>
      <c r="L275" s="174"/>
      <c r="M275" s="174"/>
      <c r="N275" s="175"/>
    </row>
    <row r="276" spans="1:14" x14ac:dyDescent="0.45">
      <c r="A276" s="245"/>
      <c r="B276" s="245"/>
      <c r="C276" s="260"/>
      <c r="D276" s="250"/>
      <c r="E276" s="177"/>
      <c r="F276" s="179"/>
      <c r="G276" s="180"/>
      <c r="H276" s="251"/>
      <c r="I276" s="252"/>
      <c r="J276" s="90" t="s">
        <v>28</v>
      </c>
      <c r="K276" s="176"/>
      <c r="L276" s="174"/>
      <c r="M276" s="174"/>
      <c r="N276" s="175"/>
    </row>
    <row r="277" spans="1:14" x14ac:dyDescent="0.45">
      <c r="A277" s="245"/>
      <c r="B277" s="245"/>
      <c r="C277" s="260"/>
      <c r="D277" s="249" t="s">
        <v>96</v>
      </c>
      <c r="E277" s="177">
        <v>6</v>
      </c>
      <c r="F277" s="179">
        <v>4800</v>
      </c>
      <c r="G277" s="180">
        <f>F277/1.388592</f>
        <v>3456.738912509938</v>
      </c>
      <c r="H277" s="251" t="s">
        <v>25</v>
      </c>
      <c r="I277" s="252" t="s">
        <v>26</v>
      </c>
      <c r="J277" s="90" t="s">
        <v>27</v>
      </c>
      <c r="K277" s="176"/>
      <c r="L277" s="174"/>
      <c r="M277" s="174"/>
      <c r="N277" s="175"/>
    </row>
    <row r="278" spans="1:14" x14ac:dyDescent="0.45">
      <c r="A278" s="245"/>
      <c r="B278" s="245"/>
      <c r="C278" s="260"/>
      <c r="D278" s="250"/>
      <c r="E278" s="177"/>
      <c r="F278" s="179"/>
      <c r="G278" s="180"/>
      <c r="H278" s="251"/>
      <c r="I278" s="252"/>
      <c r="J278" s="90" t="s">
        <v>28</v>
      </c>
      <c r="K278" s="176"/>
      <c r="L278" s="174"/>
      <c r="M278" s="174"/>
      <c r="N278" s="175"/>
    </row>
    <row r="279" spans="1:14" x14ac:dyDescent="0.45">
      <c r="A279" s="245"/>
      <c r="B279" s="245"/>
      <c r="C279" s="260"/>
      <c r="D279" s="249" t="s">
        <v>83</v>
      </c>
      <c r="E279" s="177">
        <v>3</v>
      </c>
      <c r="F279" s="179">
        <v>12000</v>
      </c>
      <c r="G279" s="180">
        <f>F279/1.388592</f>
        <v>8641.8472812748441</v>
      </c>
      <c r="H279" s="251" t="s">
        <v>25</v>
      </c>
      <c r="I279" s="252" t="s">
        <v>26</v>
      </c>
      <c r="J279" s="90" t="s">
        <v>27</v>
      </c>
      <c r="K279" s="176"/>
      <c r="L279" s="174"/>
      <c r="M279" s="174"/>
      <c r="N279" s="175"/>
    </row>
    <row r="280" spans="1:14" x14ac:dyDescent="0.45">
      <c r="A280" s="245"/>
      <c r="B280" s="245"/>
      <c r="C280" s="260"/>
      <c r="D280" s="250"/>
      <c r="E280" s="177"/>
      <c r="F280" s="179"/>
      <c r="G280" s="180"/>
      <c r="H280" s="251"/>
      <c r="I280" s="252"/>
      <c r="J280" s="90" t="s">
        <v>28</v>
      </c>
      <c r="K280" s="176"/>
      <c r="L280" s="174"/>
      <c r="M280" s="174"/>
      <c r="N280" s="175"/>
    </row>
    <row r="281" spans="1:14" x14ac:dyDescent="0.45">
      <c r="A281" s="245"/>
      <c r="B281" s="245"/>
      <c r="C281" s="260"/>
      <c r="D281" s="249" t="s">
        <v>84</v>
      </c>
      <c r="E281" s="177">
        <v>1</v>
      </c>
      <c r="F281" s="179">
        <v>0</v>
      </c>
      <c r="G281" s="180">
        <f>F281/1.388592</f>
        <v>0</v>
      </c>
      <c r="H281" s="251" t="s">
        <v>25</v>
      </c>
      <c r="I281" s="252" t="s">
        <v>26</v>
      </c>
      <c r="J281" s="90" t="s">
        <v>27</v>
      </c>
      <c r="K281" s="176"/>
      <c r="L281" s="174"/>
      <c r="M281" s="174"/>
      <c r="N281" s="175"/>
    </row>
    <row r="282" spans="1:14" x14ac:dyDescent="0.45">
      <c r="A282" s="245"/>
      <c r="B282" s="245"/>
      <c r="C282" s="260"/>
      <c r="D282" s="250"/>
      <c r="E282" s="177"/>
      <c r="F282" s="179"/>
      <c r="G282" s="180"/>
      <c r="H282" s="251"/>
      <c r="I282" s="252"/>
      <c r="J282" s="90" t="s">
        <v>28</v>
      </c>
      <c r="K282" s="176"/>
      <c r="L282" s="174"/>
      <c r="M282" s="174"/>
      <c r="N282" s="175"/>
    </row>
    <row r="283" spans="1:14" x14ac:dyDescent="0.45">
      <c r="A283" s="245"/>
      <c r="B283" s="245"/>
      <c r="C283" s="260"/>
      <c r="D283" s="249" t="s">
        <v>85</v>
      </c>
      <c r="E283" s="177">
        <v>6</v>
      </c>
      <c r="F283" s="179">
        <v>3600</v>
      </c>
      <c r="G283" s="180">
        <f>F283/1.388592</f>
        <v>2592.5541843824535</v>
      </c>
      <c r="H283" s="251" t="s">
        <v>25</v>
      </c>
      <c r="I283" s="252" t="s">
        <v>26</v>
      </c>
      <c r="J283" s="90" t="s">
        <v>27</v>
      </c>
      <c r="K283" s="176"/>
      <c r="L283" s="174"/>
      <c r="M283" s="174"/>
      <c r="N283" s="175"/>
    </row>
    <row r="284" spans="1:14" x14ac:dyDescent="0.45">
      <c r="A284" s="231"/>
      <c r="B284" s="231"/>
      <c r="C284" s="261"/>
      <c r="D284" s="250"/>
      <c r="E284" s="177"/>
      <c r="F284" s="179"/>
      <c r="G284" s="180"/>
      <c r="H284" s="251"/>
      <c r="I284" s="252"/>
      <c r="J284" s="90" t="s">
        <v>28</v>
      </c>
      <c r="K284" s="176"/>
      <c r="L284" s="174"/>
      <c r="M284" s="174"/>
      <c r="N284" s="175"/>
    </row>
    <row r="285" spans="1:14" x14ac:dyDescent="0.45">
      <c r="A285" s="148"/>
      <c r="B285" s="187"/>
      <c r="C285" s="164"/>
      <c r="D285" s="85"/>
      <c r="E285" s="178"/>
      <c r="F285" s="181"/>
      <c r="G285" s="182"/>
      <c r="H285" s="85"/>
      <c r="I285" s="85"/>
      <c r="J285" s="85"/>
      <c r="K285" s="87"/>
      <c r="L285" s="88"/>
      <c r="M285" s="88"/>
      <c r="N285" s="95"/>
    </row>
    <row r="286" spans="1:14" ht="15" customHeight="1" x14ac:dyDescent="0.45">
      <c r="A286" s="230">
        <v>13</v>
      </c>
      <c r="B286" s="230">
        <v>9</v>
      </c>
      <c r="C286" s="259" t="s">
        <v>112</v>
      </c>
      <c r="D286" s="249" t="s">
        <v>76</v>
      </c>
      <c r="E286" s="177">
        <v>2</v>
      </c>
      <c r="F286" s="179">
        <v>10200</v>
      </c>
      <c r="G286" s="180">
        <f>F286/1.388592</f>
        <v>7345.5701890836181</v>
      </c>
      <c r="H286" s="251" t="s">
        <v>25</v>
      </c>
      <c r="I286" s="252" t="s">
        <v>26</v>
      </c>
      <c r="J286" s="90" t="s">
        <v>27</v>
      </c>
      <c r="K286" s="176"/>
      <c r="L286" s="174"/>
      <c r="M286" s="174"/>
      <c r="N286" s="175"/>
    </row>
    <row r="287" spans="1:14" x14ac:dyDescent="0.45">
      <c r="A287" s="245"/>
      <c r="B287" s="245"/>
      <c r="C287" s="260"/>
      <c r="D287" s="250"/>
      <c r="E287" s="177"/>
      <c r="F287" s="179"/>
      <c r="G287" s="180"/>
      <c r="H287" s="251"/>
      <c r="I287" s="252"/>
      <c r="J287" s="90" t="s">
        <v>28</v>
      </c>
      <c r="K287" s="176"/>
      <c r="L287" s="174"/>
      <c r="M287" s="174"/>
      <c r="N287" s="175"/>
    </row>
    <row r="288" spans="1:14" x14ac:dyDescent="0.45">
      <c r="A288" s="245"/>
      <c r="B288" s="245"/>
      <c r="C288" s="260"/>
      <c r="D288" s="249" t="s">
        <v>77</v>
      </c>
      <c r="E288" s="177">
        <v>2</v>
      </c>
      <c r="F288" s="179">
        <v>6000</v>
      </c>
      <c r="G288" s="180">
        <f>F288/1.388592</f>
        <v>4320.9236406374221</v>
      </c>
      <c r="H288" s="251" t="s">
        <v>25</v>
      </c>
      <c r="I288" s="252" t="s">
        <v>26</v>
      </c>
      <c r="J288" s="90" t="s">
        <v>27</v>
      </c>
      <c r="K288" s="176"/>
      <c r="L288" s="174"/>
      <c r="M288" s="174"/>
      <c r="N288" s="175"/>
    </row>
    <row r="289" spans="1:14" x14ac:dyDescent="0.45">
      <c r="A289" s="245"/>
      <c r="B289" s="245"/>
      <c r="C289" s="260"/>
      <c r="D289" s="250"/>
      <c r="E289" s="177"/>
      <c r="F289" s="179"/>
      <c r="G289" s="180"/>
      <c r="H289" s="251"/>
      <c r="I289" s="252"/>
      <c r="J289" s="90" t="s">
        <v>28</v>
      </c>
      <c r="K289" s="176"/>
      <c r="L289" s="174"/>
      <c r="M289" s="174"/>
      <c r="N289" s="175"/>
    </row>
    <row r="290" spans="1:14" x14ac:dyDescent="0.45">
      <c r="A290" s="245"/>
      <c r="B290" s="245"/>
      <c r="C290" s="260"/>
      <c r="D290" s="249" t="s">
        <v>86</v>
      </c>
      <c r="E290" s="177">
        <v>230</v>
      </c>
      <c r="F290" s="179">
        <v>82800</v>
      </c>
      <c r="G290" s="180">
        <f>F290/1.388592</f>
        <v>59628.746240796434</v>
      </c>
      <c r="H290" s="251" t="s">
        <v>25</v>
      </c>
      <c r="I290" s="252" t="s">
        <v>26</v>
      </c>
      <c r="J290" s="90" t="s">
        <v>27</v>
      </c>
      <c r="K290" s="176"/>
      <c r="L290" s="174"/>
      <c r="M290" s="174"/>
      <c r="N290" s="175"/>
    </row>
    <row r="291" spans="1:14" x14ac:dyDescent="0.45">
      <c r="A291" s="245"/>
      <c r="B291" s="245"/>
      <c r="C291" s="260"/>
      <c r="D291" s="250"/>
      <c r="E291" s="177"/>
      <c r="F291" s="179"/>
      <c r="G291" s="180"/>
      <c r="H291" s="251"/>
      <c r="I291" s="252"/>
      <c r="J291" s="90" t="s">
        <v>28</v>
      </c>
      <c r="K291" s="176"/>
      <c r="L291" s="174"/>
      <c r="M291" s="174"/>
      <c r="N291" s="175"/>
    </row>
    <row r="292" spans="1:14" x14ac:dyDescent="0.45">
      <c r="A292" s="245"/>
      <c r="B292" s="245"/>
      <c r="C292" s="260"/>
      <c r="D292" s="249" t="s">
        <v>113</v>
      </c>
      <c r="E292" s="177">
        <v>1</v>
      </c>
      <c r="F292" s="179">
        <v>5850</v>
      </c>
      <c r="G292" s="180">
        <f>F292/1.388592</f>
        <v>4212.9005496214868</v>
      </c>
      <c r="H292" s="251" t="s">
        <v>25</v>
      </c>
      <c r="I292" s="252" t="s">
        <v>26</v>
      </c>
      <c r="J292" s="90" t="s">
        <v>27</v>
      </c>
      <c r="K292" s="176"/>
      <c r="L292" s="174"/>
      <c r="M292" s="174"/>
      <c r="N292" s="175"/>
    </row>
    <row r="293" spans="1:14" x14ac:dyDescent="0.45">
      <c r="A293" s="245"/>
      <c r="B293" s="245"/>
      <c r="C293" s="260"/>
      <c r="D293" s="250"/>
      <c r="E293" s="177"/>
      <c r="F293" s="179"/>
      <c r="G293" s="180"/>
      <c r="H293" s="251"/>
      <c r="I293" s="252"/>
      <c r="J293" s="90" t="s">
        <v>28</v>
      </c>
      <c r="K293" s="176"/>
      <c r="L293" s="174"/>
      <c r="M293" s="174"/>
      <c r="N293" s="175"/>
    </row>
    <row r="294" spans="1:14" x14ac:dyDescent="0.45">
      <c r="A294" s="245"/>
      <c r="B294" s="245"/>
      <c r="C294" s="260"/>
      <c r="D294" s="249" t="s">
        <v>114</v>
      </c>
      <c r="E294" s="177">
        <v>5</v>
      </c>
      <c r="F294" s="179">
        <v>1800</v>
      </c>
      <c r="G294" s="180">
        <f>F294/1.388592</f>
        <v>1296.2770921912268</v>
      </c>
      <c r="H294" s="251" t="s">
        <v>25</v>
      </c>
      <c r="I294" s="252" t="s">
        <v>26</v>
      </c>
      <c r="J294" s="90" t="s">
        <v>27</v>
      </c>
      <c r="K294" s="176"/>
      <c r="L294" s="174"/>
      <c r="M294" s="174"/>
      <c r="N294" s="175"/>
    </row>
    <row r="295" spans="1:14" x14ac:dyDescent="0.45">
      <c r="A295" s="245"/>
      <c r="B295" s="245"/>
      <c r="C295" s="260"/>
      <c r="D295" s="250"/>
      <c r="E295" s="177"/>
      <c r="F295" s="179"/>
      <c r="G295" s="180"/>
      <c r="H295" s="251"/>
      <c r="I295" s="252"/>
      <c r="J295" s="90" t="s">
        <v>28</v>
      </c>
      <c r="K295" s="176"/>
      <c r="L295" s="174"/>
      <c r="M295" s="174"/>
      <c r="N295" s="175"/>
    </row>
    <row r="296" spans="1:14" x14ac:dyDescent="0.45">
      <c r="A296" s="245"/>
      <c r="B296" s="245"/>
      <c r="C296" s="260"/>
      <c r="D296" s="249" t="s">
        <v>115</v>
      </c>
      <c r="E296" s="177">
        <v>5</v>
      </c>
      <c r="F296" s="179">
        <v>1000</v>
      </c>
      <c r="G296" s="180">
        <f>F296/1.388592</f>
        <v>720.15394010623709</v>
      </c>
      <c r="H296" s="251" t="s">
        <v>25</v>
      </c>
      <c r="I296" s="252" t="s">
        <v>26</v>
      </c>
      <c r="J296" s="90" t="s">
        <v>27</v>
      </c>
      <c r="K296" s="176"/>
      <c r="L296" s="174"/>
      <c r="M296" s="174"/>
      <c r="N296" s="175"/>
    </row>
    <row r="297" spans="1:14" x14ac:dyDescent="0.45">
      <c r="A297" s="245"/>
      <c r="B297" s="245"/>
      <c r="C297" s="260"/>
      <c r="D297" s="250"/>
      <c r="E297" s="177"/>
      <c r="F297" s="179"/>
      <c r="G297" s="180"/>
      <c r="H297" s="251"/>
      <c r="I297" s="252"/>
      <c r="J297" s="90" t="s">
        <v>28</v>
      </c>
      <c r="K297" s="176"/>
      <c r="L297" s="174"/>
      <c r="M297" s="174"/>
      <c r="N297" s="175"/>
    </row>
    <row r="298" spans="1:14" x14ac:dyDescent="0.45">
      <c r="A298" s="245"/>
      <c r="B298" s="245"/>
      <c r="C298" s="260"/>
      <c r="D298" s="249" t="s">
        <v>81</v>
      </c>
      <c r="E298" s="177">
        <v>0</v>
      </c>
      <c r="F298" s="179"/>
      <c r="G298" s="180"/>
      <c r="H298" s="251" t="s">
        <v>25</v>
      </c>
      <c r="I298" s="252" t="s">
        <v>26</v>
      </c>
      <c r="J298" s="90" t="s">
        <v>27</v>
      </c>
      <c r="K298" s="176"/>
      <c r="L298" s="174"/>
      <c r="M298" s="174"/>
      <c r="N298" s="175"/>
    </row>
    <row r="299" spans="1:14" x14ac:dyDescent="0.45">
      <c r="A299" s="245"/>
      <c r="B299" s="245"/>
      <c r="C299" s="260"/>
      <c r="D299" s="250"/>
      <c r="E299" s="177"/>
      <c r="F299" s="179"/>
      <c r="G299" s="180"/>
      <c r="H299" s="251"/>
      <c r="I299" s="252"/>
      <c r="J299" s="90" t="s">
        <v>28</v>
      </c>
      <c r="K299" s="176"/>
      <c r="L299" s="174"/>
      <c r="M299" s="174"/>
      <c r="N299" s="175"/>
    </row>
    <row r="300" spans="1:14" x14ac:dyDescent="0.45">
      <c r="A300" s="245"/>
      <c r="B300" s="245"/>
      <c r="C300" s="260"/>
      <c r="D300" s="249" t="s">
        <v>82</v>
      </c>
      <c r="E300" s="177">
        <v>0</v>
      </c>
      <c r="F300" s="179"/>
      <c r="G300" s="180"/>
      <c r="H300" s="251" t="s">
        <v>25</v>
      </c>
      <c r="I300" s="252" t="s">
        <v>26</v>
      </c>
      <c r="J300" s="90" t="s">
        <v>27</v>
      </c>
      <c r="K300" s="176"/>
      <c r="L300" s="174"/>
      <c r="M300" s="174"/>
      <c r="N300" s="175"/>
    </row>
    <row r="301" spans="1:14" x14ac:dyDescent="0.45">
      <c r="A301" s="245"/>
      <c r="B301" s="245"/>
      <c r="C301" s="260"/>
      <c r="D301" s="250"/>
      <c r="E301" s="177"/>
      <c r="F301" s="179"/>
      <c r="G301" s="180"/>
      <c r="H301" s="251"/>
      <c r="I301" s="252"/>
      <c r="J301" s="90" t="s">
        <v>28</v>
      </c>
      <c r="K301" s="176"/>
      <c r="L301" s="174"/>
      <c r="M301" s="174"/>
      <c r="N301" s="175"/>
    </row>
    <row r="302" spans="1:14" x14ac:dyDescent="0.45">
      <c r="A302" s="245"/>
      <c r="B302" s="245"/>
      <c r="C302" s="260"/>
      <c r="D302" s="249" t="s">
        <v>83</v>
      </c>
      <c r="E302" s="177">
        <v>1</v>
      </c>
      <c r="F302" s="179">
        <v>4000</v>
      </c>
      <c r="G302" s="180">
        <f>F302/1.388592</f>
        <v>2880.6157604249483</v>
      </c>
      <c r="H302" s="251" t="s">
        <v>25</v>
      </c>
      <c r="I302" s="252" t="s">
        <v>26</v>
      </c>
      <c r="J302" s="90" t="s">
        <v>27</v>
      </c>
      <c r="K302" s="176"/>
      <c r="L302" s="174"/>
      <c r="M302" s="174"/>
      <c r="N302" s="175"/>
    </row>
    <row r="303" spans="1:14" x14ac:dyDescent="0.45">
      <c r="A303" s="245"/>
      <c r="B303" s="245"/>
      <c r="C303" s="260"/>
      <c r="D303" s="250"/>
      <c r="E303" s="177"/>
      <c r="F303" s="179"/>
      <c r="G303" s="180"/>
      <c r="H303" s="251"/>
      <c r="I303" s="252"/>
      <c r="J303" s="90" t="s">
        <v>28</v>
      </c>
      <c r="K303" s="176"/>
      <c r="L303" s="174"/>
      <c r="M303" s="174"/>
      <c r="N303" s="175"/>
    </row>
    <row r="304" spans="1:14" x14ac:dyDescent="0.45">
      <c r="A304" s="245"/>
      <c r="B304" s="245"/>
      <c r="C304" s="260"/>
      <c r="D304" s="249" t="s">
        <v>84</v>
      </c>
      <c r="E304" s="177">
        <v>1</v>
      </c>
      <c r="F304" s="179">
        <v>1800</v>
      </c>
      <c r="G304" s="180">
        <f>F304/1.388592</f>
        <v>1296.2770921912268</v>
      </c>
      <c r="H304" s="251" t="s">
        <v>25</v>
      </c>
      <c r="I304" s="252" t="s">
        <v>26</v>
      </c>
      <c r="J304" s="90" t="s">
        <v>27</v>
      </c>
      <c r="K304" s="176"/>
      <c r="L304" s="174"/>
      <c r="M304" s="174"/>
      <c r="N304" s="175"/>
    </row>
    <row r="305" spans="1:14" x14ac:dyDescent="0.45">
      <c r="A305" s="245"/>
      <c r="B305" s="245"/>
      <c r="C305" s="260"/>
      <c r="D305" s="250"/>
      <c r="E305" s="177"/>
      <c r="F305" s="179"/>
      <c r="G305" s="180"/>
      <c r="H305" s="251"/>
      <c r="I305" s="252"/>
      <c r="J305" s="90" t="s">
        <v>28</v>
      </c>
      <c r="K305" s="176"/>
      <c r="L305" s="174"/>
      <c r="M305" s="174"/>
      <c r="N305" s="175"/>
    </row>
    <row r="306" spans="1:14" x14ac:dyDescent="0.45">
      <c r="A306" s="245"/>
      <c r="B306" s="245"/>
      <c r="C306" s="260"/>
      <c r="D306" s="249" t="s">
        <v>85</v>
      </c>
      <c r="E306" s="177">
        <v>0</v>
      </c>
      <c r="F306" s="179"/>
      <c r="G306" s="180"/>
      <c r="H306" s="251" t="s">
        <v>25</v>
      </c>
      <c r="I306" s="252" t="s">
        <v>26</v>
      </c>
      <c r="J306" s="90" t="s">
        <v>27</v>
      </c>
      <c r="K306" s="176"/>
      <c r="L306" s="174"/>
      <c r="M306" s="174"/>
      <c r="N306" s="175"/>
    </row>
    <row r="307" spans="1:14" x14ac:dyDescent="0.45">
      <c r="A307" s="231"/>
      <c r="B307" s="231"/>
      <c r="C307" s="261"/>
      <c r="D307" s="250"/>
      <c r="E307" s="177"/>
      <c r="F307" s="179"/>
      <c r="G307" s="180"/>
      <c r="H307" s="251"/>
      <c r="I307" s="252"/>
      <c r="J307" s="90" t="s">
        <v>28</v>
      </c>
      <c r="K307" s="176"/>
      <c r="L307" s="174"/>
      <c r="M307" s="174"/>
      <c r="N307" s="175"/>
    </row>
    <row r="308" spans="1:14" x14ac:dyDescent="0.45">
      <c r="A308" s="148"/>
      <c r="B308" s="187"/>
      <c r="C308" s="164"/>
      <c r="D308" s="85"/>
      <c r="E308" s="178"/>
      <c r="F308" s="181"/>
      <c r="G308" s="182"/>
      <c r="H308" s="85"/>
      <c r="I308" s="85"/>
      <c r="J308" s="85"/>
      <c r="K308" s="87"/>
      <c r="L308" s="88"/>
      <c r="M308" s="88"/>
      <c r="N308" s="95"/>
    </row>
    <row r="309" spans="1:14" ht="15" customHeight="1" x14ac:dyDescent="0.45">
      <c r="A309" s="230">
        <v>14</v>
      </c>
      <c r="B309" s="230">
        <v>5</v>
      </c>
      <c r="C309" s="286" t="s">
        <v>116</v>
      </c>
      <c r="D309" s="249" t="s">
        <v>76</v>
      </c>
      <c r="E309" s="177">
        <v>1</v>
      </c>
      <c r="F309" s="179">
        <v>9000</v>
      </c>
      <c r="G309" s="180">
        <f>F309/1.388592</f>
        <v>6481.385460956134</v>
      </c>
      <c r="H309" s="251" t="s">
        <v>25</v>
      </c>
      <c r="I309" s="252" t="s">
        <v>26</v>
      </c>
      <c r="J309" s="90" t="s">
        <v>27</v>
      </c>
      <c r="K309" s="176"/>
      <c r="L309" s="174"/>
      <c r="M309" s="174"/>
      <c r="N309" s="175"/>
    </row>
    <row r="310" spans="1:14" x14ac:dyDescent="0.45">
      <c r="A310" s="245"/>
      <c r="B310" s="245"/>
      <c r="C310" s="287"/>
      <c r="D310" s="250"/>
      <c r="E310" s="177"/>
      <c r="F310" s="179"/>
      <c r="G310" s="180"/>
      <c r="H310" s="251"/>
      <c r="I310" s="252"/>
      <c r="J310" s="90" t="s">
        <v>28</v>
      </c>
      <c r="K310" s="176"/>
      <c r="L310" s="174"/>
      <c r="M310" s="174"/>
      <c r="N310" s="175"/>
    </row>
    <row r="311" spans="1:14" x14ac:dyDescent="0.45">
      <c r="A311" s="245"/>
      <c r="B311" s="245"/>
      <c r="C311" s="287"/>
      <c r="D311" s="249" t="s">
        <v>77</v>
      </c>
      <c r="E311" s="177">
        <v>1</v>
      </c>
      <c r="F311" s="179">
        <v>0</v>
      </c>
      <c r="G311" s="180">
        <f>F311/1.388592</f>
        <v>0</v>
      </c>
      <c r="H311" s="251" t="s">
        <v>25</v>
      </c>
      <c r="I311" s="252" t="s">
        <v>26</v>
      </c>
      <c r="J311" s="90" t="s">
        <v>27</v>
      </c>
      <c r="K311" s="176"/>
      <c r="L311" s="174"/>
      <c r="M311" s="174"/>
      <c r="N311" s="175"/>
    </row>
    <row r="312" spans="1:14" x14ac:dyDescent="0.45">
      <c r="A312" s="245"/>
      <c r="B312" s="245"/>
      <c r="C312" s="287"/>
      <c r="D312" s="250"/>
      <c r="E312" s="177"/>
      <c r="F312" s="179"/>
      <c r="G312" s="180"/>
      <c r="H312" s="251"/>
      <c r="I312" s="252"/>
      <c r="J312" s="90" t="s">
        <v>28</v>
      </c>
      <c r="K312" s="176"/>
      <c r="L312" s="174"/>
      <c r="M312" s="174"/>
      <c r="N312" s="175"/>
    </row>
    <row r="313" spans="1:14" x14ac:dyDescent="0.45">
      <c r="A313" s="245"/>
      <c r="B313" s="245"/>
      <c r="C313" s="287"/>
      <c r="D313" s="249" t="s">
        <v>86</v>
      </c>
      <c r="E313" s="177">
        <v>30</v>
      </c>
      <c r="F313" s="179">
        <v>9000</v>
      </c>
      <c r="G313" s="180">
        <f>F313/1.388592</f>
        <v>6481.385460956134</v>
      </c>
      <c r="H313" s="251" t="s">
        <v>25</v>
      </c>
      <c r="I313" s="252" t="s">
        <v>26</v>
      </c>
      <c r="J313" s="90" t="s">
        <v>27</v>
      </c>
      <c r="K313" s="176"/>
      <c r="L313" s="174"/>
      <c r="M313" s="174"/>
      <c r="N313" s="175"/>
    </row>
    <row r="314" spans="1:14" x14ac:dyDescent="0.45">
      <c r="A314" s="245"/>
      <c r="B314" s="245"/>
      <c r="C314" s="287"/>
      <c r="D314" s="250"/>
      <c r="E314" s="177"/>
      <c r="F314" s="179"/>
      <c r="G314" s="180"/>
      <c r="H314" s="251"/>
      <c r="I314" s="252"/>
      <c r="J314" s="90" t="s">
        <v>28</v>
      </c>
      <c r="K314" s="176"/>
      <c r="L314" s="174"/>
      <c r="M314" s="174"/>
      <c r="N314" s="175"/>
    </row>
    <row r="315" spans="1:14" x14ac:dyDescent="0.45">
      <c r="A315" s="245"/>
      <c r="B315" s="245"/>
      <c r="C315" s="287"/>
      <c r="D315" s="249" t="s">
        <v>78</v>
      </c>
      <c r="E315" s="177">
        <v>1</v>
      </c>
      <c r="F315" s="179">
        <v>0</v>
      </c>
      <c r="G315" s="180">
        <f>F315/1.388592</f>
        <v>0</v>
      </c>
      <c r="H315" s="251" t="s">
        <v>25</v>
      </c>
      <c r="I315" s="252" t="s">
        <v>26</v>
      </c>
      <c r="J315" s="90" t="s">
        <v>27</v>
      </c>
      <c r="K315" s="176"/>
      <c r="L315" s="174"/>
      <c r="M315" s="174"/>
      <c r="N315" s="175"/>
    </row>
    <row r="316" spans="1:14" x14ac:dyDescent="0.45">
      <c r="A316" s="245"/>
      <c r="B316" s="245"/>
      <c r="C316" s="287"/>
      <c r="D316" s="250"/>
      <c r="E316" s="177"/>
      <c r="F316" s="179"/>
      <c r="G316" s="180"/>
      <c r="H316" s="251"/>
      <c r="I316" s="252"/>
      <c r="J316" s="90" t="s">
        <v>28</v>
      </c>
      <c r="K316" s="176"/>
      <c r="L316" s="174"/>
      <c r="M316" s="174"/>
      <c r="N316" s="175"/>
    </row>
    <row r="317" spans="1:14" x14ac:dyDescent="0.45">
      <c r="A317" s="245"/>
      <c r="B317" s="245"/>
      <c r="C317" s="287"/>
      <c r="D317" s="249" t="s">
        <v>79</v>
      </c>
      <c r="E317" s="177">
        <v>1</v>
      </c>
      <c r="F317" s="179">
        <v>0</v>
      </c>
      <c r="G317" s="180">
        <f>F317/1.388592</f>
        <v>0</v>
      </c>
      <c r="H317" s="251" t="s">
        <v>25</v>
      </c>
      <c r="I317" s="252" t="s">
        <v>26</v>
      </c>
      <c r="J317" s="90" t="s">
        <v>27</v>
      </c>
      <c r="K317" s="176"/>
      <c r="L317" s="174"/>
      <c r="M317" s="174"/>
      <c r="N317" s="175"/>
    </row>
    <row r="318" spans="1:14" x14ac:dyDescent="0.45">
      <c r="A318" s="245"/>
      <c r="B318" s="245"/>
      <c r="C318" s="287"/>
      <c r="D318" s="250"/>
      <c r="E318" s="177"/>
      <c r="F318" s="179"/>
      <c r="G318" s="180"/>
      <c r="H318" s="251"/>
      <c r="I318" s="252"/>
      <c r="J318" s="90" t="s">
        <v>28</v>
      </c>
      <c r="K318" s="176"/>
      <c r="L318" s="174"/>
      <c r="M318" s="174"/>
      <c r="N318" s="175"/>
    </row>
    <row r="319" spans="1:14" x14ac:dyDescent="0.45">
      <c r="A319" s="245"/>
      <c r="B319" s="245"/>
      <c r="C319" s="287"/>
      <c r="D319" s="249" t="s">
        <v>80</v>
      </c>
      <c r="E319" s="177">
        <v>1</v>
      </c>
      <c r="F319" s="179">
        <v>500</v>
      </c>
      <c r="G319" s="180">
        <f>F319/1.388592</f>
        <v>360.07697005311854</v>
      </c>
      <c r="H319" s="251" t="s">
        <v>25</v>
      </c>
      <c r="I319" s="252" t="s">
        <v>26</v>
      </c>
      <c r="J319" s="90" t="s">
        <v>27</v>
      </c>
      <c r="K319" s="176"/>
      <c r="L319" s="174"/>
      <c r="M319" s="174"/>
      <c r="N319" s="175"/>
    </row>
    <row r="320" spans="1:14" x14ac:dyDescent="0.45">
      <c r="A320" s="245"/>
      <c r="B320" s="245"/>
      <c r="C320" s="287"/>
      <c r="D320" s="250"/>
      <c r="E320" s="177"/>
      <c r="F320" s="179"/>
      <c r="G320" s="180"/>
      <c r="H320" s="251"/>
      <c r="I320" s="252"/>
      <c r="J320" s="90" t="s">
        <v>28</v>
      </c>
      <c r="K320" s="176"/>
      <c r="L320" s="174"/>
      <c r="M320" s="174"/>
      <c r="N320" s="175"/>
    </row>
    <row r="321" spans="1:14" x14ac:dyDescent="0.45">
      <c r="A321" s="245"/>
      <c r="B321" s="245"/>
      <c r="C321" s="287"/>
      <c r="D321" s="249" t="s">
        <v>89</v>
      </c>
      <c r="E321" s="177">
        <v>1</v>
      </c>
      <c r="F321" s="179">
        <v>1000</v>
      </c>
      <c r="G321" s="180">
        <f t="shared" ref="G321:G323" si="5">F321/1.388592</f>
        <v>720.15394010623709</v>
      </c>
      <c r="H321" s="251" t="s">
        <v>25</v>
      </c>
      <c r="I321" s="252" t="s">
        <v>26</v>
      </c>
      <c r="J321" s="90" t="s">
        <v>27</v>
      </c>
      <c r="K321" s="176"/>
      <c r="L321" s="174"/>
      <c r="M321" s="174"/>
      <c r="N321" s="175"/>
    </row>
    <row r="322" spans="1:14" x14ac:dyDescent="0.45">
      <c r="A322" s="245"/>
      <c r="B322" s="245"/>
      <c r="C322" s="287"/>
      <c r="D322" s="250"/>
      <c r="E322" s="177"/>
      <c r="F322" s="179"/>
      <c r="G322" s="180"/>
      <c r="H322" s="251"/>
      <c r="I322" s="252"/>
      <c r="J322" s="90" t="s">
        <v>28</v>
      </c>
      <c r="K322" s="176"/>
      <c r="L322" s="174"/>
      <c r="M322" s="174"/>
      <c r="N322" s="175"/>
    </row>
    <row r="323" spans="1:14" x14ac:dyDescent="0.45">
      <c r="A323" s="245"/>
      <c r="B323" s="245"/>
      <c r="C323" s="287"/>
      <c r="D323" s="249" t="s">
        <v>117</v>
      </c>
      <c r="E323" s="177">
        <v>5</v>
      </c>
      <c r="F323" s="179">
        <v>500</v>
      </c>
      <c r="G323" s="180">
        <f t="shared" si="5"/>
        <v>360.07697005311854</v>
      </c>
      <c r="H323" s="251" t="s">
        <v>25</v>
      </c>
      <c r="I323" s="252" t="s">
        <v>26</v>
      </c>
      <c r="J323" s="90" t="s">
        <v>27</v>
      </c>
      <c r="K323" s="176"/>
      <c r="L323" s="174"/>
      <c r="M323" s="174"/>
      <c r="N323" s="175"/>
    </row>
    <row r="324" spans="1:14" x14ac:dyDescent="0.45">
      <c r="A324" s="245"/>
      <c r="B324" s="245"/>
      <c r="C324" s="287"/>
      <c r="D324" s="250"/>
      <c r="E324" s="177"/>
      <c r="F324" s="179"/>
      <c r="G324" s="180"/>
      <c r="H324" s="251"/>
      <c r="I324" s="252"/>
      <c r="J324" s="90" t="s">
        <v>28</v>
      </c>
      <c r="K324" s="176"/>
      <c r="L324" s="174"/>
      <c r="M324" s="174"/>
      <c r="N324" s="175"/>
    </row>
    <row r="325" spans="1:14" x14ac:dyDescent="0.45">
      <c r="A325" s="245"/>
      <c r="B325" s="245"/>
      <c r="C325" s="287"/>
      <c r="D325" s="249" t="s">
        <v>83</v>
      </c>
      <c r="E325" s="177">
        <v>1</v>
      </c>
      <c r="F325" s="179">
        <v>0</v>
      </c>
      <c r="G325" s="180">
        <f>F325/1.388592</f>
        <v>0</v>
      </c>
      <c r="H325" s="251" t="s">
        <v>25</v>
      </c>
      <c r="I325" s="252" t="s">
        <v>26</v>
      </c>
      <c r="J325" s="90" t="s">
        <v>27</v>
      </c>
      <c r="K325" s="176"/>
      <c r="L325" s="174"/>
      <c r="M325" s="174"/>
      <c r="N325" s="175"/>
    </row>
    <row r="326" spans="1:14" x14ac:dyDescent="0.45">
      <c r="A326" s="245"/>
      <c r="B326" s="245"/>
      <c r="C326" s="287"/>
      <c r="D326" s="250"/>
      <c r="E326" s="177"/>
      <c r="F326" s="179"/>
      <c r="G326" s="180"/>
      <c r="H326" s="251"/>
      <c r="I326" s="252"/>
      <c r="J326" s="90" t="s">
        <v>28</v>
      </c>
      <c r="K326" s="176"/>
      <c r="L326" s="174"/>
      <c r="M326" s="174"/>
      <c r="N326" s="175"/>
    </row>
    <row r="327" spans="1:14" x14ac:dyDescent="0.45">
      <c r="A327" s="245"/>
      <c r="B327" s="245"/>
      <c r="C327" s="287"/>
      <c r="D327" s="249" t="s">
        <v>84</v>
      </c>
      <c r="E327" s="177">
        <v>1</v>
      </c>
      <c r="F327" s="179">
        <v>0</v>
      </c>
      <c r="G327" s="180">
        <f>F327/1.388592</f>
        <v>0</v>
      </c>
      <c r="H327" s="251" t="s">
        <v>25</v>
      </c>
      <c r="I327" s="252" t="s">
        <v>26</v>
      </c>
      <c r="J327" s="90" t="s">
        <v>27</v>
      </c>
      <c r="K327" s="176"/>
      <c r="L327" s="174"/>
      <c r="M327" s="174"/>
      <c r="N327" s="175"/>
    </row>
    <row r="328" spans="1:14" x14ac:dyDescent="0.45">
      <c r="A328" s="245"/>
      <c r="B328" s="245"/>
      <c r="C328" s="287"/>
      <c r="D328" s="250"/>
      <c r="E328" s="177"/>
      <c r="F328" s="179"/>
      <c r="G328" s="180"/>
      <c r="H328" s="251"/>
      <c r="I328" s="252"/>
      <c r="J328" s="90" t="s">
        <v>28</v>
      </c>
      <c r="K328" s="176"/>
      <c r="L328" s="174"/>
      <c r="M328" s="174"/>
      <c r="N328" s="175"/>
    </row>
    <row r="329" spans="1:14" x14ac:dyDescent="0.45">
      <c r="A329" s="245"/>
      <c r="B329" s="245"/>
      <c r="C329" s="287"/>
      <c r="D329" s="249" t="s">
        <v>85</v>
      </c>
      <c r="E329" s="177">
        <v>0</v>
      </c>
      <c r="F329" s="179"/>
      <c r="G329" s="180"/>
      <c r="H329" s="251" t="s">
        <v>25</v>
      </c>
      <c r="I329" s="252" t="s">
        <v>26</v>
      </c>
      <c r="J329" s="90" t="s">
        <v>27</v>
      </c>
      <c r="K329" s="176"/>
      <c r="L329" s="174"/>
      <c r="M329" s="174"/>
      <c r="N329" s="175"/>
    </row>
    <row r="330" spans="1:14" x14ac:dyDescent="0.45">
      <c r="A330" s="231"/>
      <c r="B330" s="231"/>
      <c r="C330" s="288"/>
      <c r="D330" s="250"/>
      <c r="E330" s="177"/>
      <c r="F330" s="179"/>
      <c r="G330" s="180"/>
      <c r="H330" s="251"/>
      <c r="I330" s="252"/>
      <c r="J330" s="90" t="s">
        <v>28</v>
      </c>
      <c r="K330" s="176"/>
      <c r="L330" s="174"/>
      <c r="M330" s="174"/>
      <c r="N330" s="175"/>
    </row>
    <row r="331" spans="1:14" x14ac:dyDescent="0.45">
      <c r="A331" s="148"/>
      <c r="B331" s="187"/>
      <c r="C331" s="164"/>
      <c r="D331" s="85"/>
      <c r="E331" s="178"/>
      <c r="F331" s="181"/>
      <c r="G331" s="182"/>
      <c r="H331" s="85"/>
      <c r="I331" s="85"/>
      <c r="J331" s="85"/>
      <c r="K331" s="87"/>
      <c r="L331" s="88"/>
      <c r="M331" s="88"/>
      <c r="N331" s="95"/>
    </row>
    <row r="332" spans="1:14" x14ac:dyDescent="0.45">
      <c r="A332" s="230">
        <v>15</v>
      </c>
      <c r="B332" s="230">
        <v>5</v>
      </c>
      <c r="C332" s="259" t="s">
        <v>118</v>
      </c>
      <c r="D332" s="249" t="s">
        <v>76</v>
      </c>
      <c r="E332" s="177">
        <v>1</v>
      </c>
      <c r="F332" s="179">
        <v>9000</v>
      </c>
      <c r="G332" s="180">
        <f>F332/1.388592</f>
        <v>6481.385460956134</v>
      </c>
      <c r="H332" s="251" t="s">
        <v>25</v>
      </c>
      <c r="I332" s="252" t="s">
        <v>26</v>
      </c>
      <c r="J332" s="90" t="s">
        <v>27</v>
      </c>
      <c r="K332" s="176"/>
      <c r="L332" s="174"/>
      <c r="M332" s="174"/>
      <c r="N332" s="175"/>
    </row>
    <row r="333" spans="1:14" x14ac:dyDescent="0.45">
      <c r="A333" s="245"/>
      <c r="B333" s="245"/>
      <c r="C333" s="260"/>
      <c r="D333" s="250"/>
      <c r="E333" s="177"/>
      <c r="F333" s="179"/>
      <c r="G333" s="180"/>
      <c r="H333" s="251"/>
      <c r="I333" s="252"/>
      <c r="J333" s="90" t="s">
        <v>28</v>
      </c>
      <c r="K333" s="176"/>
      <c r="L333" s="174"/>
      <c r="M333" s="174"/>
      <c r="N333" s="175"/>
    </row>
    <row r="334" spans="1:14" x14ac:dyDescent="0.45">
      <c r="A334" s="245"/>
      <c r="B334" s="245"/>
      <c r="C334" s="260"/>
      <c r="D334" s="249" t="s">
        <v>77</v>
      </c>
      <c r="E334" s="177">
        <v>1</v>
      </c>
      <c r="F334" s="179">
        <v>0</v>
      </c>
      <c r="G334" s="180">
        <f>F334/1.388592</f>
        <v>0</v>
      </c>
      <c r="H334" s="251" t="s">
        <v>25</v>
      </c>
      <c r="I334" s="252" t="s">
        <v>26</v>
      </c>
      <c r="J334" s="90" t="s">
        <v>27</v>
      </c>
      <c r="K334" s="176"/>
      <c r="L334" s="174"/>
      <c r="M334" s="174"/>
      <c r="N334" s="175"/>
    </row>
    <row r="335" spans="1:14" x14ac:dyDescent="0.45">
      <c r="A335" s="245"/>
      <c r="B335" s="245"/>
      <c r="C335" s="260"/>
      <c r="D335" s="250"/>
      <c r="E335" s="177"/>
      <c r="F335" s="179"/>
      <c r="G335" s="180"/>
      <c r="H335" s="251"/>
      <c r="I335" s="252"/>
      <c r="J335" s="90" t="s">
        <v>28</v>
      </c>
      <c r="K335" s="176"/>
      <c r="L335" s="174"/>
      <c r="M335" s="174"/>
      <c r="N335" s="175"/>
    </row>
    <row r="336" spans="1:14" x14ac:dyDescent="0.45">
      <c r="A336" s="245"/>
      <c r="B336" s="245"/>
      <c r="C336" s="260"/>
      <c r="D336" s="249" t="s">
        <v>86</v>
      </c>
      <c r="E336" s="177">
        <v>30</v>
      </c>
      <c r="F336" s="179">
        <v>9000</v>
      </c>
      <c r="G336" s="180">
        <f>F336/1.388592</f>
        <v>6481.385460956134</v>
      </c>
      <c r="H336" s="251" t="s">
        <v>25</v>
      </c>
      <c r="I336" s="252" t="s">
        <v>26</v>
      </c>
      <c r="J336" s="90" t="s">
        <v>27</v>
      </c>
      <c r="K336" s="176"/>
      <c r="L336" s="174"/>
      <c r="M336" s="174"/>
      <c r="N336" s="175"/>
    </row>
    <row r="337" spans="1:14" x14ac:dyDescent="0.45">
      <c r="A337" s="245"/>
      <c r="B337" s="245"/>
      <c r="C337" s="260"/>
      <c r="D337" s="250"/>
      <c r="E337" s="177"/>
      <c r="F337" s="179"/>
      <c r="G337" s="180"/>
      <c r="H337" s="251"/>
      <c r="I337" s="252"/>
      <c r="J337" s="90" t="s">
        <v>28</v>
      </c>
      <c r="K337" s="176"/>
      <c r="L337" s="174"/>
      <c r="M337" s="174"/>
      <c r="N337" s="175"/>
    </row>
    <row r="338" spans="1:14" x14ac:dyDescent="0.45">
      <c r="A338" s="245"/>
      <c r="B338" s="245"/>
      <c r="C338" s="260"/>
      <c r="D338" s="249" t="s">
        <v>78</v>
      </c>
      <c r="E338" s="177">
        <v>1</v>
      </c>
      <c r="F338" s="179">
        <v>0</v>
      </c>
      <c r="G338" s="180">
        <f>F338/1.388592</f>
        <v>0</v>
      </c>
      <c r="H338" s="251" t="s">
        <v>25</v>
      </c>
      <c r="I338" s="252" t="s">
        <v>26</v>
      </c>
      <c r="J338" s="90" t="s">
        <v>27</v>
      </c>
      <c r="K338" s="176"/>
      <c r="L338" s="174"/>
      <c r="M338" s="174"/>
      <c r="N338" s="175"/>
    </row>
    <row r="339" spans="1:14" x14ac:dyDescent="0.45">
      <c r="A339" s="245"/>
      <c r="B339" s="245"/>
      <c r="C339" s="260"/>
      <c r="D339" s="250"/>
      <c r="E339" s="177"/>
      <c r="F339" s="179"/>
      <c r="G339" s="180"/>
      <c r="H339" s="251"/>
      <c r="I339" s="252"/>
      <c r="J339" s="90" t="s">
        <v>28</v>
      </c>
      <c r="K339" s="176"/>
      <c r="L339" s="174"/>
      <c r="M339" s="174"/>
      <c r="N339" s="175"/>
    </row>
    <row r="340" spans="1:14" x14ac:dyDescent="0.45">
      <c r="A340" s="245"/>
      <c r="B340" s="245"/>
      <c r="C340" s="260"/>
      <c r="D340" s="249" t="s">
        <v>79</v>
      </c>
      <c r="E340" s="177">
        <v>1</v>
      </c>
      <c r="F340" s="179">
        <v>0</v>
      </c>
      <c r="G340" s="180">
        <f>F340/1.388592</f>
        <v>0</v>
      </c>
      <c r="H340" s="251" t="s">
        <v>25</v>
      </c>
      <c r="I340" s="252" t="s">
        <v>26</v>
      </c>
      <c r="J340" s="90" t="s">
        <v>27</v>
      </c>
      <c r="K340" s="176"/>
      <c r="L340" s="174"/>
      <c r="M340" s="174"/>
      <c r="N340" s="175"/>
    </row>
    <row r="341" spans="1:14" x14ac:dyDescent="0.45">
      <c r="A341" s="245"/>
      <c r="B341" s="245"/>
      <c r="C341" s="260"/>
      <c r="D341" s="250"/>
      <c r="E341" s="177"/>
      <c r="F341" s="179"/>
      <c r="G341" s="180"/>
      <c r="H341" s="251"/>
      <c r="I341" s="252"/>
      <c r="J341" s="90" t="s">
        <v>28</v>
      </c>
      <c r="K341" s="176"/>
      <c r="L341" s="174"/>
      <c r="M341" s="174"/>
      <c r="N341" s="175"/>
    </row>
    <row r="342" spans="1:14" x14ac:dyDescent="0.45">
      <c r="A342" s="245"/>
      <c r="B342" s="245"/>
      <c r="C342" s="260"/>
      <c r="D342" s="249" t="s">
        <v>80</v>
      </c>
      <c r="E342" s="177">
        <v>1</v>
      </c>
      <c r="F342" s="179">
        <v>500</v>
      </c>
      <c r="G342" s="180">
        <f>F342/1.388592</f>
        <v>360.07697005311854</v>
      </c>
      <c r="H342" s="251" t="s">
        <v>25</v>
      </c>
      <c r="I342" s="252" t="s">
        <v>26</v>
      </c>
      <c r="J342" s="90" t="s">
        <v>27</v>
      </c>
      <c r="K342" s="176"/>
      <c r="L342" s="174"/>
      <c r="M342" s="174"/>
      <c r="N342" s="175"/>
    </row>
    <row r="343" spans="1:14" x14ac:dyDescent="0.45">
      <c r="A343" s="245"/>
      <c r="B343" s="245"/>
      <c r="C343" s="260"/>
      <c r="D343" s="250"/>
      <c r="E343" s="177"/>
      <c r="F343" s="179"/>
      <c r="G343" s="180"/>
      <c r="H343" s="251"/>
      <c r="I343" s="252"/>
      <c r="J343" s="90" t="s">
        <v>28</v>
      </c>
      <c r="K343" s="176"/>
      <c r="L343" s="174"/>
      <c r="M343" s="174"/>
      <c r="N343" s="175"/>
    </row>
    <row r="344" spans="1:14" x14ac:dyDescent="0.45">
      <c r="A344" s="245"/>
      <c r="B344" s="245"/>
      <c r="C344" s="260"/>
      <c r="D344" s="249" t="s">
        <v>105</v>
      </c>
      <c r="E344" s="177">
        <v>1</v>
      </c>
      <c r="F344" s="179">
        <v>1000</v>
      </c>
      <c r="G344" s="180">
        <f>F344/1.388592</f>
        <v>720.15394010623709</v>
      </c>
      <c r="H344" s="251" t="s">
        <v>25</v>
      </c>
      <c r="I344" s="252" t="s">
        <v>26</v>
      </c>
      <c r="J344" s="90" t="s">
        <v>27</v>
      </c>
      <c r="K344" s="176"/>
      <c r="L344" s="174"/>
      <c r="M344" s="174"/>
      <c r="N344" s="175"/>
    </row>
    <row r="345" spans="1:14" x14ac:dyDescent="0.45">
      <c r="A345" s="245"/>
      <c r="B345" s="245"/>
      <c r="C345" s="260"/>
      <c r="D345" s="250"/>
      <c r="E345" s="177"/>
      <c r="F345" s="179"/>
      <c r="G345" s="180"/>
      <c r="H345" s="251"/>
      <c r="I345" s="252"/>
      <c r="J345" s="90" t="s">
        <v>28</v>
      </c>
      <c r="K345" s="176"/>
      <c r="L345" s="174"/>
      <c r="M345" s="174"/>
      <c r="N345" s="175"/>
    </row>
    <row r="346" spans="1:14" x14ac:dyDescent="0.45">
      <c r="A346" s="245"/>
      <c r="B346" s="245"/>
      <c r="C346" s="260"/>
      <c r="D346" s="249" t="s">
        <v>106</v>
      </c>
      <c r="E346" s="177">
        <v>1</v>
      </c>
      <c r="F346" s="179">
        <v>2500</v>
      </c>
      <c r="G346" s="180">
        <f>F346/1.388592</f>
        <v>1800.3848502655926</v>
      </c>
      <c r="H346" s="251" t="s">
        <v>25</v>
      </c>
      <c r="I346" s="252" t="s">
        <v>26</v>
      </c>
      <c r="J346" s="90" t="s">
        <v>27</v>
      </c>
      <c r="K346" s="176"/>
      <c r="L346" s="174"/>
      <c r="M346" s="174"/>
      <c r="N346" s="175"/>
    </row>
    <row r="347" spans="1:14" x14ac:dyDescent="0.45">
      <c r="A347" s="245"/>
      <c r="B347" s="245"/>
      <c r="C347" s="260"/>
      <c r="D347" s="250"/>
      <c r="E347" s="177"/>
      <c r="F347" s="179"/>
      <c r="G347" s="180"/>
      <c r="H347" s="251"/>
      <c r="I347" s="252"/>
      <c r="J347" s="90" t="s">
        <v>28</v>
      </c>
      <c r="K347" s="176"/>
      <c r="L347" s="174"/>
      <c r="M347" s="174"/>
      <c r="N347" s="175"/>
    </row>
    <row r="348" spans="1:14" x14ac:dyDescent="0.45">
      <c r="A348" s="245"/>
      <c r="B348" s="245"/>
      <c r="C348" s="260"/>
      <c r="D348" s="249" t="s">
        <v>83</v>
      </c>
      <c r="E348" s="177">
        <v>1</v>
      </c>
      <c r="F348" s="179">
        <v>0</v>
      </c>
      <c r="G348" s="180">
        <f>F348/1.388592</f>
        <v>0</v>
      </c>
      <c r="H348" s="251" t="s">
        <v>25</v>
      </c>
      <c r="I348" s="252" t="s">
        <v>26</v>
      </c>
      <c r="J348" s="90" t="s">
        <v>27</v>
      </c>
      <c r="K348" s="176"/>
      <c r="L348" s="174"/>
      <c r="M348" s="174"/>
      <c r="N348" s="175"/>
    </row>
    <row r="349" spans="1:14" x14ac:dyDescent="0.45">
      <c r="A349" s="245"/>
      <c r="B349" s="245"/>
      <c r="C349" s="260"/>
      <c r="D349" s="250"/>
      <c r="E349" s="177"/>
      <c r="F349" s="179"/>
      <c r="G349" s="180"/>
      <c r="H349" s="251"/>
      <c r="I349" s="252"/>
      <c r="J349" s="90" t="s">
        <v>28</v>
      </c>
      <c r="K349" s="176"/>
      <c r="L349" s="174"/>
      <c r="M349" s="174"/>
      <c r="N349" s="175"/>
    </row>
    <row r="350" spans="1:14" x14ac:dyDescent="0.45">
      <c r="A350" s="245"/>
      <c r="B350" s="245"/>
      <c r="C350" s="260"/>
      <c r="D350" s="249" t="s">
        <v>84</v>
      </c>
      <c r="E350" s="177">
        <v>2</v>
      </c>
      <c r="F350" s="179">
        <v>0</v>
      </c>
      <c r="G350" s="180">
        <f>F350/1.388592</f>
        <v>0</v>
      </c>
      <c r="H350" s="251" t="s">
        <v>25</v>
      </c>
      <c r="I350" s="252" t="s">
        <v>26</v>
      </c>
      <c r="J350" s="90" t="s">
        <v>27</v>
      </c>
      <c r="K350" s="176"/>
      <c r="L350" s="174"/>
      <c r="M350" s="174"/>
      <c r="N350" s="175"/>
    </row>
    <row r="351" spans="1:14" x14ac:dyDescent="0.45">
      <c r="A351" s="245"/>
      <c r="B351" s="245"/>
      <c r="C351" s="260"/>
      <c r="D351" s="250"/>
      <c r="E351" s="177"/>
      <c r="F351" s="179"/>
      <c r="G351" s="180"/>
      <c r="H351" s="251"/>
      <c r="I351" s="252"/>
      <c r="J351" s="90" t="s">
        <v>28</v>
      </c>
      <c r="K351" s="176"/>
      <c r="L351" s="174"/>
      <c r="M351" s="174"/>
      <c r="N351" s="175"/>
    </row>
    <row r="352" spans="1:14" x14ac:dyDescent="0.45">
      <c r="A352" s="245"/>
      <c r="B352" s="245"/>
      <c r="C352" s="260"/>
      <c r="D352" s="249" t="s">
        <v>85</v>
      </c>
      <c r="E352" s="177">
        <v>0</v>
      </c>
      <c r="F352" s="179"/>
      <c r="G352" s="180"/>
      <c r="H352" s="251" t="s">
        <v>25</v>
      </c>
      <c r="I352" s="252" t="s">
        <v>26</v>
      </c>
      <c r="J352" s="90" t="s">
        <v>27</v>
      </c>
      <c r="K352" s="176"/>
      <c r="L352" s="174"/>
      <c r="M352" s="174"/>
      <c r="N352" s="175"/>
    </row>
    <row r="353" spans="1:14" x14ac:dyDescent="0.45">
      <c r="A353" s="231"/>
      <c r="B353" s="231"/>
      <c r="C353" s="261"/>
      <c r="D353" s="250"/>
      <c r="E353" s="177"/>
      <c r="F353" s="179"/>
      <c r="G353" s="180"/>
      <c r="H353" s="251"/>
      <c r="I353" s="252"/>
      <c r="J353" s="90" t="s">
        <v>28</v>
      </c>
      <c r="K353" s="176"/>
      <c r="L353" s="174"/>
      <c r="M353" s="174"/>
      <c r="N353" s="175"/>
    </row>
    <row r="354" spans="1:14" x14ac:dyDescent="0.45">
      <c r="A354" s="148"/>
      <c r="B354" s="187"/>
      <c r="C354" s="164"/>
      <c r="D354" s="85"/>
      <c r="E354" s="178"/>
      <c r="F354" s="181"/>
      <c r="G354" s="85"/>
      <c r="H354" s="85"/>
      <c r="I354" s="85"/>
      <c r="J354" s="85"/>
      <c r="K354" s="87"/>
      <c r="L354" s="88"/>
      <c r="M354" s="88"/>
      <c r="N354" s="95"/>
    </row>
    <row r="355" spans="1:14" x14ac:dyDescent="0.45">
      <c r="A355" s="230">
        <v>16</v>
      </c>
      <c r="B355" s="230">
        <v>4</v>
      </c>
      <c r="C355" s="259" t="s">
        <v>119</v>
      </c>
      <c r="D355" s="249" t="s">
        <v>76</v>
      </c>
      <c r="E355" s="177">
        <v>1</v>
      </c>
      <c r="F355" s="179">
        <v>7200</v>
      </c>
      <c r="G355" s="180">
        <f t="shared" ref="G355" si="6">F355/1.388592</f>
        <v>5185.108368764907</v>
      </c>
      <c r="H355" s="251" t="s">
        <v>25</v>
      </c>
      <c r="I355" s="252" t="s">
        <v>26</v>
      </c>
      <c r="J355" s="90" t="s">
        <v>27</v>
      </c>
      <c r="K355" s="176"/>
      <c r="L355" s="174"/>
      <c r="M355" s="174"/>
      <c r="N355" s="175"/>
    </row>
    <row r="356" spans="1:14" x14ac:dyDescent="0.45">
      <c r="A356" s="245"/>
      <c r="B356" s="245"/>
      <c r="C356" s="260"/>
      <c r="D356" s="250"/>
      <c r="E356" s="177"/>
      <c r="F356" s="179"/>
      <c r="G356" s="180"/>
      <c r="H356" s="251"/>
      <c r="I356" s="252"/>
      <c r="J356" s="90" t="s">
        <v>28</v>
      </c>
      <c r="K356" s="176"/>
      <c r="L356" s="174"/>
      <c r="M356" s="174"/>
      <c r="N356" s="175"/>
    </row>
    <row r="357" spans="1:14" x14ac:dyDescent="0.45">
      <c r="A357" s="245"/>
      <c r="B357" s="245"/>
      <c r="C357" s="260"/>
      <c r="D357" s="249" t="s">
        <v>77</v>
      </c>
      <c r="E357" s="177">
        <v>1</v>
      </c>
      <c r="F357" s="179">
        <v>3000</v>
      </c>
      <c r="G357" s="180">
        <f>F357/1.388592</f>
        <v>2160.461820318711</v>
      </c>
      <c r="H357" s="251" t="s">
        <v>25</v>
      </c>
      <c r="I357" s="252" t="s">
        <v>26</v>
      </c>
      <c r="J357" s="90" t="s">
        <v>27</v>
      </c>
      <c r="K357" s="176"/>
      <c r="L357" s="174"/>
      <c r="M357" s="174"/>
      <c r="N357" s="175"/>
    </row>
    <row r="358" spans="1:14" x14ac:dyDescent="0.45">
      <c r="A358" s="245"/>
      <c r="B358" s="245"/>
      <c r="C358" s="260"/>
      <c r="D358" s="250"/>
      <c r="E358" s="177"/>
      <c r="F358" s="179"/>
      <c r="G358" s="180"/>
      <c r="H358" s="251"/>
      <c r="I358" s="252"/>
      <c r="J358" s="90" t="s">
        <v>28</v>
      </c>
      <c r="K358" s="176"/>
      <c r="L358" s="174"/>
      <c r="M358" s="174"/>
      <c r="N358" s="175"/>
    </row>
    <row r="359" spans="1:14" x14ac:dyDescent="0.45">
      <c r="A359" s="245"/>
      <c r="B359" s="245"/>
      <c r="C359" s="260"/>
      <c r="D359" s="249" t="s">
        <v>86</v>
      </c>
      <c r="E359" s="177">
        <v>59</v>
      </c>
      <c r="F359" s="179">
        <v>21240</v>
      </c>
      <c r="G359" s="180">
        <f>F359/1.388592</f>
        <v>15296.069687856476</v>
      </c>
      <c r="H359" s="251" t="s">
        <v>25</v>
      </c>
      <c r="I359" s="252" t="s">
        <v>26</v>
      </c>
      <c r="J359" s="90" t="s">
        <v>27</v>
      </c>
      <c r="K359" s="176"/>
      <c r="L359" s="174"/>
      <c r="M359" s="174"/>
      <c r="N359" s="175"/>
    </row>
    <row r="360" spans="1:14" x14ac:dyDescent="0.45">
      <c r="A360" s="245"/>
      <c r="B360" s="245"/>
      <c r="C360" s="260"/>
      <c r="D360" s="250"/>
      <c r="E360" s="177"/>
      <c r="F360" s="179"/>
      <c r="G360" s="180"/>
      <c r="H360" s="251"/>
      <c r="I360" s="252"/>
      <c r="J360" s="90" t="s">
        <v>28</v>
      </c>
      <c r="K360" s="176"/>
      <c r="L360" s="174"/>
      <c r="M360" s="174"/>
      <c r="N360" s="175"/>
    </row>
    <row r="361" spans="1:14" x14ac:dyDescent="0.45">
      <c r="A361" s="245"/>
      <c r="B361" s="245"/>
      <c r="C361" s="260"/>
      <c r="D361" s="249" t="s">
        <v>78</v>
      </c>
      <c r="E361" s="177">
        <v>1</v>
      </c>
      <c r="F361" s="179">
        <v>1200</v>
      </c>
      <c r="G361" s="180">
        <f>F361/1.388592</f>
        <v>864.1847281274845</v>
      </c>
      <c r="H361" s="251" t="s">
        <v>25</v>
      </c>
      <c r="I361" s="252" t="s">
        <v>26</v>
      </c>
      <c r="J361" s="90" t="s">
        <v>27</v>
      </c>
      <c r="K361" s="176"/>
      <c r="L361" s="174"/>
      <c r="M361" s="174"/>
      <c r="N361" s="175"/>
    </row>
    <row r="362" spans="1:14" x14ac:dyDescent="0.45">
      <c r="A362" s="245"/>
      <c r="B362" s="245"/>
      <c r="C362" s="260"/>
      <c r="D362" s="250"/>
      <c r="E362" s="177"/>
      <c r="F362" s="179"/>
      <c r="G362" s="180"/>
      <c r="H362" s="251"/>
      <c r="I362" s="252"/>
      <c r="J362" s="90" t="s">
        <v>28</v>
      </c>
      <c r="K362" s="176"/>
      <c r="L362" s="174"/>
      <c r="M362" s="174"/>
      <c r="N362" s="175"/>
    </row>
    <row r="363" spans="1:14" x14ac:dyDescent="0.45">
      <c r="A363" s="245"/>
      <c r="B363" s="245"/>
      <c r="C363" s="260"/>
      <c r="D363" s="249" t="s">
        <v>120</v>
      </c>
      <c r="E363" s="177">
        <v>1</v>
      </c>
      <c r="F363" s="179">
        <v>2400</v>
      </c>
      <c r="G363" s="180">
        <f>F363/1.388592</f>
        <v>1728.369456254969</v>
      </c>
      <c r="H363" s="251" t="s">
        <v>25</v>
      </c>
      <c r="I363" s="252" t="s">
        <v>26</v>
      </c>
      <c r="J363" s="90" t="s">
        <v>27</v>
      </c>
      <c r="K363" s="176"/>
      <c r="L363" s="174"/>
      <c r="M363" s="174"/>
      <c r="N363" s="175"/>
    </row>
    <row r="364" spans="1:14" x14ac:dyDescent="0.45">
      <c r="A364" s="245"/>
      <c r="B364" s="245"/>
      <c r="C364" s="260"/>
      <c r="D364" s="250"/>
      <c r="E364" s="177"/>
      <c r="F364" s="179"/>
      <c r="G364" s="180"/>
      <c r="H364" s="251"/>
      <c r="I364" s="252"/>
      <c r="J364" s="90" t="s">
        <v>28</v>
      </c>
      <c r="K364" s="176"/>
      <c r="L364" s="174"/>
      <c r="M364" s="174"/>
      <c r="N364" s="175"/>
    </row>
    <row r="365" spans="1:14" x14ac:dyDescent="0.45">
      <c r="A365" s="245"/>
      <c r="B365" s="245"/>
      <c r="C365" s="260"/>
      <c r="D365" s="249" t="s">
        <v>96</v>
      </c>
      <c r="E365" s="177">
        <v>1</v>
      </c>
      <c r="F365" s="179">
        <v>200</v>
      </c>
      <c r="G365" s="180">
        <f>F365/1.388592</f>
        <v>144.03078802124742</v>
      </c>
      <c r="H365" s="251" t="s">
        <v>25</v>
      </c>
      <c r="I365" s="252" t="s">
        <v>26</v>
      </c>
      <c r="J365" s="90" t="s">
        <v>27</v>
      </c>
      <c r="K365" s="176"/>
      <c r="L365" s="174"/>
      <c r="M365" s="174"/>
      <c r="N365" s="175"/>
    </row>
    <row r="366" spans="1:14" x14ac:dyDescent="0.45">
      <c r="A366" s="245"/>
      <c r="B366" s="245"/>
      <c r="C366" s="260"/>
      <c r="D366" s="250"/>
      <c r="E366" s="177"/>
      <c r="F366" s="179"/>
      <c r="G366" s="180"/>
      <c r="H366" s="251"/>
      <c r="I366" s="252"/>
      <c r="J366" s="90" t="s">
        <v>28</v>
      </c>
      <c r="K366" s="176"/>
      <c r="L366" s="174"/>
      <c r="M366" s="174"/>
      <c r="N366" s="175"/>
    </row>
    <row r="367" spans="1:14" x14ac:dyDescent="0.45">
      <c r="A367" s="245"/>
      <c r="B367" s="245"/>
      <c r="C367" s="260"/>
      <c r="D367" s="249" t="s">
        <v>121</v>
      </c>
      <c r="E367" s="177">
        <v>59</v>
      </c>
      <c r="F367" s="179">
        <v>2950</v>
      </c>
      <c r="G367" s="180"/>
      <c r="H367" s="251" t="s">
        <v>25</v>
      </c>
      <c r="I367" s="252" t="s">
        <v>26</v>
      </c>
      <c r="J367" s="90" t="s">
        <v>27</v>
      </c>
      <c r="K367" s="176"/>
      <c r="L367" s="174"/>
      <c r="M367" s="174"/>
      <c r="N367" s="175"/>
    </row>
    <row r="368" spans="1:14" x14ac:dyDescent="0.45">
      <c r="A368" s="245"/>
      <c r="B368" s="245"/>
      <c r="C368" s="260"/>
      <c r="D368" s="250"/>
      <c r="E368" s="177"/>
      <c r="F368" s="179"/>
      <c r="G368" s="180"/>
      <c r="H368" s="251"/>
      <c r="I368" s="252"/>
      <c r="J368" s="90" t="s">
        <v>28</v>
      </c>
      <c r="K368" s="176"/>
      <c r="L368" s="174"/>
      <c r="M368" s="174"/>
      <c r="N368" s="175"/>
    </row>
    <row r="369" spans="1:14" x14ac:dyDescent="0.45">
      <c r="A369" s="245"/>
      <c r="B369" s="245"/>
      <c r="C369" s="260"/>
      <c r="D369" s="249" t="s">
        <v>82</v>
      </c>
      <c r="E369" s="177">
        <v>0</v>
      </c>
      <c r="F369" s="179"/>
      <c r="G369" s="180"/>
      <c r="H369" s="251" t="s">
        <v>25</v>
      </c>
      <c r="I369" s="252" t="s">
        <v>26</v>
      </c>
      <c r="J369" s="90" t="s">
        <v>27</v>
      </c>
      <c r="K369" s="176"/>
      <c r="L369" s="174"/>
      <c r="M369" s="174"/>
      <c r="N369" s="175"/>
    </row>
    <row r="370" spans="1:14" x14ac:dyDescent="0.45">
      <c r="A370" s="245"/>
      <c r="B370" s="245"/>
      <c r="C370" s="260"/>
      <c r="D370" s="250"/>
      <c r="E370" s="177"/>
      <c r="F370" s="179"/>
      <c r="G370" s="180"/>
      <c r="H370" s="251"/>
      <c r="I370" s="252"/>
      <c r="J370" s="90" t="s">
        <v>28</v>
      </c>
      <c r="K370" s="176"/>
      <c r="L370" s="174"/>
      <c r="M370" s="174"/>
      <c r="N370" s="175"/>
    </row>
    <row r="371" spans="1:14" x14ac:dyDescent="0.45">
      <c r="A371" s="245"/>
      <c r="B371" s="245"/>
      <c r="C371" s="260"/>
      <c r="D371" s="249" t="s">
        <v>83</v>
      </c>
      <c r="E371" s="177">
        <v>0</v>
      </c>
      <c r="F371" s="179"/>
      <c r="G371" s="180"/>
      <c r="H371" s="251" t="s">
        <v>25</v>
      </c>
      <c r="I371" s="252" t="s">
        <v>26</v>
      </c>
      <c r="J371" s="90" t="s">
        <v>27</v>
      </c>
      <c r="K371" s="176"/>
      <c r="L371" s="174"/>
      <c r="M371" s="174"/>
      <c r="N371" s="175"/>
    </row>
    <row r="372" spans="1:14" x14ac:dyDescent="0.45">
      <c r="A372" s="245"/>
      <c r="B372" s="245"/>
      <c r="C372" s="260"/>
      <c r="D372" s="250"/>
      <c r="E372" s="177"/>
      <c r="F372" s="179"/>
      <c r="G372" s="180"/>
      <c r="H372" s="251"/>
      <c r="I372" s="252"/>
      <c r="J372" s="90" t="s">
        <v>28</v>
      </c>
      <c r="K372" s="176"/>
      <c r="L372" s="174"/>
      <c r="M372" s="174"/>
      <c r="N372" s="175"/>
    </row>
    <row r="373" spans="1:14" x14ac:dyDescent="0.45">
      <c r="A373" s="245"/>
      <c r="B373" s="245"/>
      <c r="C373" s="260"/>
      <c r="D373" s="249" t="s">
        <v>84</v>
      </c>
      <c r="E373" s="177">
        <v>0</v>
      </c>
      <c r="F373" s="179"/>
      <c r="G373" s="180"/>
      <c r="H373" s="251" t="s">
        <v>25</v>
      </c>
      <c r="I373" s="252" t="s">
        <v>26</v>
      </c>
      <c r="J373" s="90" t="s">
        <v>27</v>
      </c>
      <c r="K373" s="176"/>
      <c r="L373" s="174"/>
      <c r="M373" s="174"/>
      <c r="N373" s="175"/>
    </row>
    <row r="374" spans="1:14" x14ac:dyDescent="0.45">
      <c r="A374" s="245"/>
      <c r="B374" s="245"/>
      <c r="C374" s="260"/>
      <c r="D374" s="250"/>
      <c r="E374" s="177"/>
      <c r="F374" s="179"/>
      <c r="G374" s="180"/>
      <c r="H374" s="251"/>
      <c r="I374" s="252"/>
      <c r="J374" s="90" t="s">
        <v>28</v>
      </c>
      <c r="K374" s="176"/>
      <c r="L374" s="174"/>
      <c r="M374" s="174"/>
      <c r="N374" s="175"/>
    </row>
    <row r="375" spans="1:14" x14ac:dyDescent="0.45">
      <c r="A375" s="245"/>
      <c r="B375" s="245"/>
      <c r="C375" s="260"/>
      <c r="D375" s="249" t="s">
        <v>85</v>
      </c>
      <c r="E375" s="177">
        <v>3</v>
      </c>
      <c r="F375" s="179">
        <v>0</v>
      </c>
      <c r="G375" s="180">
        <f>F375/1.388592</f>
        <v>0</v>
      </c>
      <c r="H375" s="251" t="s">
        <v>25</v>
      </c>
      <c r="I375" s="252" t="s">
        <v>26</v>
      </c>
      <c r="J375" s="90" t="s">
        <v>27</v>
      </c>
      <c r="K375" s="176"/>
      <c r="L375" s="174"/>
      <c r="M375" s="174"/>
      <c r="N375" s="175"/>
    </row>
    <row r="376" spans="1:14" x14ac:dyDescent="0.45">
      <c r="A376" s="231"/>
      <c r="B376" s="231"/>
      <c r="C376" s="261"/>
      <c r="D376" s="250"/>
      <c r="E376" s="177"/>
      <c r="F376" s="179"/>
      <c r="G376" s="180"/>
      <c r="H376" s="251"/>
      <c r="I376" s="252"/>
      <c r="J376" s="90" t="s">
        <v>28</v>
      </c>
      <c r="K376" s="176"/>
      <c r="L376" s="174"/>
      <c r="M376" s="174"/>
      <c r="N376" s="175"/>
    </row>
    <row r="377" spans="1:14" x14ac:dyDescent="0.45">
      <c r="A377" s="148"/>
      <c r="B377" s="187"/>
      <c r="C377" s="164"/>
      <c r="D377" s="85"/>
      <c r="E377" s="178"/>
      <c r="F377" s="181"/>
      <c r="G377" s="182"/>
      <c r="H377" s="85"/>
      <c r="I377" s="85"/>
      <c r="J377" s="85"/>
      <c r="K377" s="87"/>
      <c r="L377" s="88"/>
      <c r="M377" s="88"/>
      <c r="N377" s="95"/>
    </row>
    <row r="378" spans="1:14" s="191" customFormat="1" x14ac:dyDescent="0.45">
      <c r="A378" s="242">
        <v>17</v>
      </c>
      <c r="B378" s="242">
        <v>20</v>
      </c>
      <c r="C378" s="283" t="s">
        <v>129</v>
      </c>
      <c r="D378" s="249" t="s">
        <v>76</v>
      </c>
      <c r="E378" s="177">
        <v>0</v>
      </c>
      <c r="F378" s="179"/>
      <c r="G378" s="180"/>
      <c r="H378" s="251" t="s">
        <v>25</v>
      </c>
      <c r="I378" s="255" t="s">
        <v>26</v>
      </c>
      <c r="J378" s="173" t="s">
        <v>27</v>
      </c>
      <c r="K378" s="176"/>
      <c r="L378" s="174"/>
      <c r="M378" s="174"/>
      <c r="N378" s="175"/>
    </row>
    <row r="379" spans="1:14" s="191" customFormat="1" x14ac:dyDescent="0.45">
      <c r="A379" s="244"/>
      <c r="B379" s="244"/>
      <c r="C379" s="284"/>
      <c r="D379" s="250"/>
      <c r="E379" s="177"/>
      <c r="F379" s="179"/>
      <c r="G379" s="180"/>
      <c r="H379" s="251"/>
      <c r="I379" s="255"/>
      <c r="J379" s="173" t="s">
        <v>28</v>
      </c>
      <c r="K379" s="176"/>
      <c r="L379" s="174"/>
      <c r="M379" s="174"/>
      <c r="N379" s="175"/>
    </row>
    <row r="380" spans="1:14" s="191" customFormat="1" x14ac:dyDescent="0.45">
      <c r="A380" s="244"/>
      <c r="B380" s="244"/>
      <c r="C380" s="284"/>
      <c r="D380" s="249" t="s">
        <v>77</v>
      </c>
      <c r="E380" s="177">
        <v>1</v>
      </c>
      <c r="F380" s="179">
        <v>7200</v>
      </c>
      <c r="G380" s="180">
        <f>F380/1.388592</f>
        <v>5185.108368764907</v>
      </c>
      <c r="H380" s="251" t="s">
        <v>25</v>
      </c>
      <c r="I380" s="255" t="s">
        <v>26</v>
      </c>
      <c r="J380" s="173" t="s">
        <v>27</v>
      </c>
      <c r="K380" s="176"/>
      <c r="L380" s="174"/>
      <c r="M380" s="174"/>
      <c r="N380" s="175"/>
    </row>
    <row r="381" spans="1:14" s="191" customFormat="1" x14ac:dyDescent="0.45">
      <c r="A381" s="244"/>
      <c r="B381" s="244"/>
      <c r="C381" s="284"/>
      <c r="D381" s="250"/>
      <c r="E381" s="177"/>
      <c r="F381" s="179"/>
      <c r="G381" s="180"/>
      <c r="H381" s="251"/>
      <c r="I381" s="255"/>
      <c r="J381" s="173" t="s">
        <v>28</v>
      </c>
      <c r="K381" s="176"/>
      <c r="L381" s="174"/>
      <c r="M381" s="174"/>
      <c r="N381" s="175"/>
    </row>
    <row r="382" spans="1:14" s="191" customFormat="1" x14ac:dyDescent="0.45">
      <c r="A382" s="244"/>
      <c r="B382" s="244"/>
      <c r="C382" s="284"/>
      <c r="D382" s="249" t="s">
        <v>86</v>
      </c>
      <c r="E382" s="177">
        <v>10</v>
      </c>
      <c r="F382" s="179">
        <v>3000</v>
      </c>
      <c r="G382" s="180">
        <f>F382/1.388592</f>
        <v>2160.461820318711</v>
      </c>
      <c r="H382" s="251" t="s">
        <v>25</v>
      </c>
      <c r="I382" s="255" t="s">
        <v>26</v>
      </c>
      <c r="J382" s="173" t="s">
        <v>27</v>
      </c>
      <c r="K382" s="176"/>
      <c r="L382" s="174"/>
      <c r="M382" s="174"/>
      <c r="N382" s="175"/>
    </row>
    <row r="383" spans="1:14" s="191" customFormat="1" x14ac:dyDescent="0.45">
      <c r="A383" s="244"/>
      <c r="B383" s="244"/>
      <c r="C383" s="284"/>
      <c r="D383" s="250"/>
      <c r="E383" s="177"/>
      <c r="F383" s="179"/>
      <c r="G383" s="180"/>
      <c r="H383" s="251"/>
      <c r="I383" s="255"/>
      <c r="J383" s="173" t="s">
        <v>28</v>
      </c>
      <c r="K383" s="176"/>
      <c r="L383" s="174"/>
      <c r="M383" s="174"/>
      <c r="N383" s="175"/>
    </row>
    <row r="384" spans="1:14" s="191" customFormat="1" x14ac:dyDescent="0.45">
      <c r="A384" s="244"/>
      <c r="B384" s="244"/>
      <c r="C384" s="284"/>
      <c r="D384" s="249" t="s">
        <v>78</v>
      </c>
      <c r="E384" s="177">
        <v>1</v>
      </c>
      <c r="F384" s="179">
        <v>6000</v>
      </c>
      <c r="G384" s="180">
        <f>F384/1.388592</f>
        <v>4320.9236406374221</v>
      </c>
      <c r="H384" s="251" t="s">
        <v>25</v>
      </c>
      <c r="I384" s="255" t="s">
        <v>26</v>
      </c>
      <c r="J384" s="173" t="s">
        <v>27</v>
      </c>
      <c r="K384" s="176"/>
      <c r="L384" s="174"/>
      <c r="M384" s="174"/>
      <c r="N384" s="175"/>
    </row>
    <row r="385" spans="1:14" s="191" customFormat="1" x14ac:dyDescent="0.45">
      <c r="A385" s="244"/>
      <c r="B385" s="244"/>
      <c r="C385" s="284"/>
      <c r="D385" s="250"/>
      <c r="E385" s="177"/>
      <c r="F385" s="179"/>
      <c r="G385" s="180"/>
      <c r="H385" s="251"/>
      <c r="I385" s="255"/>
      <c r="J385" s="173" t="s">
        <v>28</v>
      </c>
      <c r="K385" s="176"/>
      <c r="L385" s="174"/>
      <c r="M385" s="174"/>
      <c r="N385" s="175"/>
    </row>
    <row r="386" spans="1:14" s="191" customFormat="1" x14ac:dyDescent="0.45">
      <c r="A386" s="244"/>
      <c r="B386" s="244"/>
      <c r="C386" s="284"/>
      <c r="D386" s="249" t="s">
        <v>130</v>
      </c>
      <c r="E386" s="177">
        <v>1</v>
      </c>
      <c r="F386" s="179">
        <v>3000</v>
      </c>
      <c r="G386" s="180">
        <f>F386/1.388592</f>
        <v>2160.461820318711</v>
      </c>
      <c r="H386" s="251" t="s">
        <v>25</v>
      </c>
      <c r="I386" s="255" t="s">
        <v>26</v>
      </c>
      <c r="J386" s="173" t="s">
        <v>27</v>
      </c>
      <c r="K386" s="176"/>
      <c r="L386" s="174"/>
      <c r="M386" s="174"/>
      <c r="N386" s="175"/>
    </row>
    <row r="387" spans="1:14" s="191" customFormat="1" x14ac:dyDescent="0.45">
      <c r="A387" s="244"/>
      <c r="B387" s="244"/>
      <c r="C387" s="284"/>
      <c r="D387" s="250"/>
      <c r="E387" s="177"/>
      <c r="F387" s="179"/>
      <c r="G387" s="180"/>
      <c r="H387" s="251"/>
      <c r="I387" s="255"/>
      <c r="J387" s="173" t="s">
        <v>28</v>
      </c>
      <c r="K387" s="176"/>
      <c r="L387" s="174"/>
      <c r="M387" s="174"/>
      <c r="N387" s="175"/>
    </row>
    <row r="388" spans="1:14" s="191" customFormat="1" x14ac:dyDescent="0.45">
      <c r="A388" s="244"/>
      <c r="B388" s="244"/>
      <c r="C388" s="284"/>
      <c r="D388" s="249" t="s">
        <v>96</v>
      </c>
      <c r="E388" s="177">
        <v>1</v>
      </c>
      <c r="F388" s="179">
        <v>200</v>
      </c>
      <c r="G388" s="180">
        <f>F388/1.388592</f>
        <v>144.03078802124742</v>
      </c>
      <c r="H388" s="251" t="s">
        <v>25</v>
      </c>
      <c r="I388" s="255" t="s">
        <v>26</v>
      </c>
      <c r="J388" s="173" t="s">
        <v>27</v>
      </c>
      <c r="K388" s="176"/>
      <c r="L388" s="174"/>
      <c r="M388" s="174"/>
      <c r="N388" s="175"/>
    </row>
    <row r="389" spans="1:14" s="191" customFormat="1" x14ac:dyDescent="0.45">
      <c r="A389" s="244"/>
      <c r="B389" s="244"/>
      <c r="C389" s="284"/>
      <c r="D389" s="250"/>
      <c r="E389" s="177"/>
      <c r="F389" s="179"/>
      <c r="G389" s="180"/>
      <c r="H389" s="251"/>
      <c r="I389" s="255"/>
      <c r="J389" s="173" t="s">
        <v>28</v>
      </c>
      <c r="K389" s="176"/>
      <c r="L389" s="174"/>
      <c r="M389" s="174"/>
      <c r="N389" s="175"/>
    </row>
    <row r="390" spans="1:14" s="191" customFormat="1" x14ac:dyDescent="0.45">
      <c r="A390" s="244"/>
      <c r="B390" s="244"/>
      <c r="C390" s="284"/>
      <c r="D390" s="249" t="s">
        <v>81</v>
      </c>
      <c r="E390" s="177">
        <v>0</v>
      </c>
      <c r="F390" s="179"/>
      <c r="G390" s="180"/>
      <c r="H390" s="251" t="s">
        <v>25</v>
      </c>
      <c r="I390" s="255" t="s">
        <v>26</v>
      </c>
      <c r="J390" s="173" t="s">
        <v>27</v>
      </c>
      <c r="K390" s="176"/>
      <c r="L390" s="174"/>
      <c r="M390" s="174"/>
      <c r="N390" s="175"/>
    </row>
    <row r="391" spans="1:14" s="191" customFormat="1" x14ac:dyDescent="0.45">
      <c r="A391" s="244"/>
      <c r="B391" s="244"/>
      <c r="C391" s="284"/>
      <c r="D391" s="250"/>
      <c r="E391" s="177"/>
      <c r="F391" s="179"/>
      <c r="G391" s="180"/>
      <c r="H391" s="251"/>
      <c r="I391" s="255"/>
      <c r="J391" s="173" t="s">
        <v>28</v>
      </c>
      <c r="K391" s="176"/>
      <c r="L391" s="174"/>
      <c r="M391" s="174"/>
      <c r="N391" s="175"/>
    </row>
    <row r="392" spans="1:14" s="191" customFormat="1" x14ac:dyDescent="0.45">
      <c r="A392" s="244"/>
      <c r="B392" s="244"/>
      <c r="C392" s="284"/>
      <c r="D392" s="249" t="s">
        <v>82</v>
      </c>
      <c r="E392" s="177">
        <v>0</v>
      </c>
      <c r="F392" s="179"/>
      <c r="G392" s="180"/>
      <c r="H392" s="251" t="s">
        <v>25</v>
      </c>
      <c r="I392" s="255" t="s">
        <v>26</v>
      </c>
      <c r="J392" s="173" t="s">
        <v>27</v>
      </c>
      <c r="K392" s="176"/>
      <c r="L392" s="174"/>
      <c r="M392" s="174"/>
      <c r="N392" s="175"/>
    </row>
    <row r="393" spans="1:14" s="191" customFormat="1" x14ac:dyDescent="0.45">
      <c r="A393" s="244"/>
      <c r="B393" s="244"/>
      <c r="C393" s="284"/>
      <c r="D393" s="250"/>
      <c r="E393" s="177"/>
      <c r="F393" s="179"/>
      <c r="G393" s="180"/>
      <c r="H393" s="251"/>
      <c r="I393" s="255"/>
      <c r="J393" s="173" t="s">
        <v>28</v>
      </c>
      <c r="K393" s="176"/>
      <c r="L393" s="174"/>
      <c r="M393" s="174"/>
      <c r="N393" s="175"/>
    </row>
    <row r="394" spans="1:14" s="191" customFormat="1" x14ac:dyDescent="0.45">
      <c r="A394" s="244"/>
      <c r="B394" s="244"/>
      <c r="C394" s="284"/>
      <c r="D394" s="249" t="s">
        <v>83</v>
      </c>
      <c r="E394" s="177">
        <v>0</v>
      </c>
      <c r="F394" s="179"/>
      <c r="G394" s="180"/>
      <c r="H394" s="251" t="s">
        <v>25</v>
      </c>
      <c r="I394" s="255" t="s">
        <v>26</v>
      </c>
      <c r="J394" s="173" t="s">
        <v>27</v>
      </c>
      <c r="K394" s="176"/>
      <c r="L394" s="174"/>
      <c r="M394" s="174"/>
      <c r="N394" s="175"/>
    </row>
    <row r="395" spans="1:14" s="191" customFormat="1" x14ac:dyDescent="0.45">
      <c r="A395" s="244"/>
      <c r="B395" s="244"/>
      <c r="C395" s="284"/>
      <c r="D395" s="250"/>
      <c r="E395" s="177"/>
      <c r="F395" s="179"/>
      <c r="G395" s="180"/>
      <c r="H395" s="251"/>
      <c r="I395" s="255"/>
      <c r="J395" s="173" t="s">
        <v>28</v>
      </c>
      <c r="K395" s="176"/>
      <c r="L395" s="174"/>
      <c r="M395" s="174"/>
      <c r="N395" s="175"/>
    </row>
    <row r="396" spans="1:14" s="191" customFormat="1" x14ac:dyDescent="0.45">
      <c r="A396" s="244"/>
      <c r="B396" s="244"/>
      <c r="C396" s="284"/>
      <c r="D396" s="249" t="s">
        <v>84</v>
      </c>
      <c r="E396" s="177">
        <v>0</v>
      </c>
      <c r="F396" s="179"/>
      <c r="G396" s="180"/>
      <c r="H396" s="251" t="s">
        <v>25</v>
      </c>
      <c r="I396" s="255" t="s">
        <v>26</v>
      </c>
      <c r="J396" s="173" t="s">
        <v>27</v>
      </c>
      <c r="K396" s="176"/>
      <c r="L396" s="174"/>
      <c r="M396" s="174"/>
      <c r="N396" s="175"/>
    </row>
    <row r="397" spans="1:14" s="191" customFormat="1" x14ac:dyDescent="0.45">
      <c r="A397" s="244"/>
      <c r="B397" s="244"/>
      <c r="C397" s="284"/>
      <c r="D397" s="250"/>
      <c r="E397" s="177"/>
      <c r="F397" s="179"/>
      <c r="G397" s="180"/>
      <c r="H397" s="251"/>
      <c r="I397" s="255"/>
      <c r="J397" s="173" t="s">
        <v>28</v>
      </c>
      <c r="K397" s="176"/>
      <c r="L397" s="174"/>
      <c r="M397" s="174"/>
      <c r="N397" s="175"/>
    </row>
    <row r="398" spans="1:14" s="191" customFormat="1" x14ac:dyDescent="0.45">
      <c r="A398" s="244"/>
      <c r="B398" s="244"/>
      <c r="C398" s="284"/>
      <c r="D398" s="249" t="s">
        <v>85</v>
      </c>
      <c r="E398" s="177">
        <v>3</v>
      </c>
      <c r="F398" s="179">
        <v>8640</v>
      </c>
      <c r="G398" s="180">
        <f>F398/1.388592</f>
        <v>6222.1300425178888</v>
      </c>
      <c r="H398" s="251" t="s">
        <v>25</v>
      </c>
      <c r="I398" s="255" t="s">
        <v>26</v>
      </c>
      <c r="J398" s="173" t="s">
        <v>27</v>
      </c>
      <c r="K398" s="176"/>
      <c r="L398" s="174"/>
      <c r="M398" s="174"/>
      <c r="N398" s="175"/>
    </row>
    <row r="399" spans="1:14" s="191" customFormat="1" x14ac:dyDescent="0.45">
      <c r="A399" s="243"/>
      <c r="B399" s="243"/>
      <c r="C399" s="285"/>
      <c r="D399" s="250"/>
      <c r="E399" s="177"/>
      <c r="F399" s="179"/>
      <c r="G399" s="180"/>
      <c r="H399" s="251"/>
      <c r="I399" s="255"/>
      <c r="J399" s="173" t="s">
        <v>28</v>
      </c>
      <c r="K399" s="176"/>
      <c r="L399" s="174"/>
      <c r="M399" s="174"/>
      <c r="N399" s="175"/>
    </row>
    <row r="400" spans="1:14" x14ac:dyDescent="0.45">
      <c r="A400" s="148"/>
      <c r="B400" s="187"/>
      <c r="C400" s="164"/>
      <c r="D400" s="85"/>
      <c r="E400" s="178"/>
      <c r="F400" s="181"/>
      <c r="G400" s="182"/>
      <c r="H400" s="85"/>
      <c r="I400" s="85"/>
      <c r="J400" s="85"/>
      <c r="K400" s="87"/>
      <c r="L400" s="88"/>
      <c r="M400" s="88"/>
      <c r="N400" s="95"/>
    </row>
    <row r="401" spans="1:14" s="191" customFormat="1" x14ac:dyDescent="0.45">
      <c r="A401" s="242">
        <v>18</v>
      </c>
      <c r="B401" s="242">
        <v>18</v>
      </c>
      <c r="C401" s="283" t="s">
        <v>131</v>
      </c>
      <c r="D401" s="249" t="s">
        <v>76</v>
      </c>
      <c r="E401" s="177">
        <v>0</v>
      </c>
      <c r="F401" s="179"/>
      <c r="G401" s="180"/>
      <c r="H401" s="251" t="s">
        <v>25</v>
      </c>
      <c r="I401" s="255" t="s">
        <v>26</v>
      </c>
      <c r="J401" s="173" t="s">
        <v>27</v>
      </c>
      <c r="K401" s="176"/>
      <c r="L401" s="174"/>
      <c r="M401" s="174"/>
      <c r="N401" s="175"/>
    </row>
    <row r="402" spans="1:14" s="191" customFormat="1" x14ac:dyDescent="0.45">
      <c r="A402" s="244"/>
      <c r="B402" s="244"/>
      <c r="C402" s="284"/>
      <c r="D402" s="250"/>
      <c r="E402" s="177"/>
      <c r="F402" s="179"/>
      <c r="G402" s="180"/>
      <c r="H402" s="251"/>
      <c r="I402" s="255"/>
      <c r="J402" s="173" t="s">
        <v>28</v>
      </c>
      <c r="K402" s="176"/>
      <c r="L402" s="174"/>
      <c r="M402" s="174"/>
      <c r="N402" s="175"/>
    </row>
    <row r="403" spans="1:14" s="191" customFormat="1" x14ac:dyDescent="0.45">
      <c r="A403" s="244"/>
      <c r="B403" s="244"/>
      <c r="C403" s="284"/>
      <c r="D403" s="249" t="s">
        <v>77</v>
      </c>
      <c r="E403" s="177">
        <v>1</v>
      </c>
      <c r="F403" s="179">
        <v>0</v>
      </c>
      <c r="G403" s="180">
        <f>F403/1.388592</f>
        <v>0</v>
      </c>
      <c r="H403" s="251" t="s">
        <v>25</v>
      </c>
      <c r="I403" s="255" t="s">
        <v>26</v>
      </c>
      <c r="J403" s="173" t="s">
        <v>27</v>
      </c>
      <c r="K403" s="176"/>
      <c r="L403" s="174"/>
      <c r="M403" s="174"/>
      <c r="N403" s="175"/>
    </row>
    <row r="404" spans="1:14" s="191" customFormat="1" x14ac:dyDescent="0.45">
      <c r="A404" s="244"/>
      <c r="B404" s="244"/>
      <c r="C404" s="284"/>
      <c r="D404" s="250"/>
      <c r="E404" s="177"/>
      <c r="F404" s="179"/>
      <c r="G404" s="180"/>
      <c r="H404" s="251"/>
      <c r="I404" s="255"/>
      <c r="J404" s="173" t="s">
        <v>28</v>
      </c>
      <c r="K404" s="176"/>
      <c r="L404" s="174"/>
      <c r="M404" s="174"/>
      <c r="N404" s="175"/>
    </row>
    <row r="405" spans="1:14" s="191" customFormat="1" x14ac:dyDescent="0.45">
      <c r="A405" s="244"/>
      <c r="B405" s="244"/>
      <c r="C405" s="284"/>
      <c r="D405" s="249" t="s">
        <v>86</v>
      </c>
      <c r="E405" s="177">
        <v>10</v>
      </c>
      <c r="F405" s="179">
        <v>0</v>
      </c>
      <c r="G405" s="180">
        <f>F405/1.388592</f>
        <v>0</v>
      </c>
      <c r="H405" s="251" t="s">
        <v>25</v>
      </c>
      <c r="I405" s="255" t="s">
        <v>26</v>
      </c>
      <c r="J405" s="173" t="s">
        <v>27</v>
      </c>
      <c r="K405" s="176"/>
      <c r="L405" s="174"/>
      <c r="M405" s="174"/>
      <c r="N405" s="175"/>
    </row>
    <row r="406" spans="1:14" s="191" customFormat="1" x14ac:dyDescent="0.45">
      <c r="A406" s="244"/>
      <c r="B406" s="244"/>
      <c r="C406" s="284"/>
      <c r="D406" s="250"/>
      <c r="E406" s="177"/>
      <c r="F406" s="179"/>
      <c r="G406" s="180"/>
      <c r="H406" s="251"/>
      <c r="I406" s="255"/>
      <c r="J406" s="173" t="s">
        <v>28</v>
      </c>
      <c r="K406" s="176"/>
      <c r="L406" s="174"/>
      <c r="M406" s="174"/>
      <c r="N406" s="175"/>
    </row>
    <row r="407" spans="1:14" s="191" customFormat="1" x14ac:dyDescent="0.45">
      <c r="A407" s="244"/>
      <c r="B407" s="244"/>
      <c r="C407" s="284"/>
      <c r="D407" s="249" t="s">
        <v>78</v>
      </c>
      <c r="E407" s="177">
        <v>1</v>
      </c>
      <c r="F407" s="179">
        <v>0</v>
      </c>
      <c r="G407" s="180">
        <f>F407/1.388592</f>
        <v>0</v>
      </c>
      <c r="H407" s="251" t="s">
        <v>25</v>
      </c>
      <c r="I407" s="255" t="s">
        <v>26</v>
      </c>
      <c r="J407" s="173" t="s">
        <v>27</v>
      </c>
      <c r="K407" s="176"/>
      <c r="L407" s="174"/>
      <c r="M407" s="174"/>
      <c r="N407" s="175"/>
    </row>
    <row r="408" spans="1:14" s="191" customFormat="1" x14ac:dyDescent="0.45">
      <c r="A408" s="244"/>
      <c r="B408" s="244"/>
      <c r="C408" s="284"/>
      <c r="D408" s="250"/>
      <c r="E408" s="177"/>
      <c r="F408" s="179"/>
      <c r="G408" s="180"/>
      <c r="H408" s="251"/>
      <c r="I408" s="255"/>
      <c r="J408" s="173" t="s">
        <v>28</v>
      </c>
      <c r="K408" s="176"/>
      <c r="L408" s="174"/>
      <c r="M408" s="174"/>
      <c r="N408" s="175"/>
    </row>
    <row r="409" spans="1:14" s="191" customFormat="1" x14ac:dyDescent="0.45">
      <c r="A409" s="244"/>
      <c r="B409" s="244"/>
      <c r="C409" s="284"/>
      <c r="D409" s="249" t="s">
        <v>79</v>
      </c>
      <c r="E409" s="177">
        <v>1</v>
      </c>
      <c r="F409" s="179">
        <v>0</v>
      </c>
      <c r="G409" s="180">
        <f>F409/1.388592</f>
        <v>0</v>
      </c>
      <c r="H409" s="251" t="s">
        <v>25</v>
      </c>
      <c r="I409" s="255" t="s">
        <v>26</v>
      </c>
      <c r="J409" s="173" t="s">
        <v>27</v>
      </c>
      <c r="K409" s="176"/>
      <c r="L409" s="174"/>
      <c r="M409" s="174"/>
      <c r="N409" s="175"/>
    </row>
    <row r="410" spans="1:14" s="191" customFormat="1" x14ac:dyDescent="0.45">
      <c r="A410" s="244"/>
      <c r="B410" s="244"/>
      <c r="C410" s="284"/>
      <c r="D410" s="250"/>
      <c r="E410" s="177"/>
      <c r="F410" s="179"/>
      <c r="G410" s="180"/>
      <c r="H410" s="251"/>
      <c r="I410" s="255"/>
      <c r="J410" s="173" t="s">
        <v>28</v>
      </c>
      <c r="K410" s="176"/>
      <c r="L410" s="174"/>
      <c r="M410" s="174"/>
      <c r="N410" s="175"/>
    </row>
    <row r="411" spans="1:14" s="191" customFormat="1" x14ac:dyDescent="0.45">
      <c r="A411" s="244"/>
      <c r="B411" s="244"/>
      <c r="C411" s="284"/>
      <c r="D411" s="249" t="s">
        <v>80</v>
      </c>
      <c r="E411" s="177">
        <v>1</v>
      </c>
      <c r="F411" s="179">
        <v>0</v>
      </c>
      <c r="G411" s="180">
        <f>F411/1.388592</f>
        <v>0</v>
      </c>
      <c r="H411" s="251" t="s">
        <v>25</v>
      </c>
      <c r="I411" s="255" t="s">
        <v>26</v>
      </c>
      <c r="J411" s="173" t="s">
        <v>27</v>
      </c>
      <c r="K411" s="176"/>
      <c r="L411" s="174"/>
      <c r="M411" s="174"/>
      <c r="N411" s="175"/>
    </row>
    <row r="412" spans="1:14" s="191" customFormat="1" x14ac:dyDescent="0.45">
      <c r="A412" s="244"/>
      <c r="B412" s="244"/>
      <c r="C412" s="284"/>
      <c r="D412" s="250"/>
      <c r="E412" s="177"/>
      <c r="F412" s="179"/>
      <c r="G412" s="180"/>
      <c r="H412" s="251"/>
      <c r="I412" s="255"/>
      <c r="J412" s="173" t="s">
        <v>28</v>
      </c>
      <c r="K412" s="176"/>
      <c r="L412" s="174"/>
      <c r="M412" s="174"/>
      <c r="N412" s="175"/>
    </row>
    <row r="413" spans="1:14" s="191" customFormat="1" x14ac:dyDescent="0.45">
      <c r="A413" s="244"/>
      <c r="B413" s="244"/>
      <c r="C413" s="284"/>
      <c r="D413" s="249" t="s">
        <v>81</v>
      </c>
      <c r="E413" s="177">
        <v>0</v>
      </c>
      <c r="F413" s="179"/>
      <c r="G413" s="180"/>
      <c r="H413" s="251" t="s">
        <v>25</v>
      </c>
      <c r="I413" s="255" t="s">
        <v>26</v>
      </c>
      <c r="J413" s="173" t="s">
        <v>27</v>
      </c>
      <c r="K413" s="176"/>
      <c r="L413" s="174"/>
      <c r="M413" s="174"/>
      <c r="N413" s="175"/>
    </row>
    <row r="414" spans="1:14" s="191" customFormat="1" x14ac:dyDescent="0.45">
      <c r="A414" s="244"/>
      <c r="B414" s="244"/>
      <c r="C414" s="284"/>
      <c r="D414" s="250"/>
      <c r="E414" s="177"/>
      <c r="F414" s="179"/>
      <c r="G414" s="180"/>
      <c r="H414" s="251"/>
      <c r="I414" s="255"/>
      <c r="J414" s="173" t="s">
        <v>28</v>
      </c>
      <c r="K414" s="176"/>
      <c r="L414" s="174"/>
      <c r="M414" s="174"/>
      <c r="N414" s="175"/>
    </row>
    <row r="415" spans="1:14" s="191" customFormat="1" x14ac:dyDescent="0.45">
      <c r="A415" s="244"/>
      <c r="B415" s="244"/>
      <c r="C415" s="284"/>
      <c r="D415" s="249" t="s">
        <v>82</v>
      </c>
      <c r="E415" s="177">
        <v>0</v>
      </c>
      <c r="F415" s="179"/>
      <c r="G415" s="180"/>
      <c r="H415" s="251" t="s">
        <v>25</v>
      </c>
      <c r="I415" s="255" t="s">
        <v>26</v>
      </c>
      <c r="J415" s="173" t="s">
        <v>27</v>
      </c>
      <c r="K415" s="176"/>
      <c r="L415" s="174"/>
      <c r="M415" s="174"/>
      <c r="N415" s="175"/>
    </row>
    <row r="416" spans="1:14" s="191" customFormat="1" x14ac:dyDescent="0.45">
      <c r="A416" s="244"/>
      <c r="B416" s="244"/>
      <c r="C416" s="284"/>
      <c r="D416" s="250"/>
      <c r="E416" s="177"/>
      <c r="F416" s="179"/>
      <c r="G416" s="180"/>
      <c r="H416" s="251"/>
      <c r="I416" s="255"/>
      <c r="J416" s="173" t="s">
        <v>28</v>
      </c>
      <c r="K416" s="176"/>
      <c r="L416" s="174"/>
      <c r="M416" s="174"/>
      <c r="N416" s="175"/>
    </row>
    <row r="417" spans="1:14" s="191" customFormat="1" x14ac:dyDescent="0.45">
      <c r="A417" s="244"/>
      <c r="B417" s="244"/>
      <c r="C417" s="284"/>
      <c r="D417" s="249" t="s">
        <v>83</v>
      </c>
      <c r="E417" s="177">
        <v>0</v>
      </c>
      <c r="F417" s="179"/>
      <c r="G417" s="180"/>
      <c r="H417" s="251" t="s">
        <v>25</v>
      </c>
      <c r="I417" s="255" t="s">
        <v>26</v>
      </c>
      <c r="J417" s="173" t="s">
        <v>27</v>
      </c>
      <c r="K417" s="176"/>
      <c r="L417" s="174"/>
      <c r="M417" s="174"/>
      <c r="N417" s="175"/>
    </row>
    <row r="418" spans="1:14" s="191" customFormat="1" x14ac:dyDescent="0.45">
      <c r="A418" s="244"/>
      <c r="B418" s="244"/>
      <c r="C418" s="284"/>
      <c r="D418" s="250"/>
      <c r="E418" s="177"/>
      <c r="F418" s="179"/>
      <c r="G418" s="180"/>
      <c r="H418" s="251"/>
      <c r="I418" s="255"/>
      <c r="J418" s="173" t="s">
        <v>28</v>
      </c>
      <c r="K418" s="176"/>
      <c r="L418" s="174"/>
      <c r="M418" s="174"/>
      <c r="N418" s="175"/>
    </row>
    <row r="419" spans="1:14" s="191" customFormat="1" x14ac:dyDescent="0.45">
      <c r="A419" s="244"/>
      <c r="B419" s="244"/>
      <c r="C419" s="284"/>
      <c r="D419" s="249" t="s">
        <v>84</v>
      </c>
      <c r="E419" s="177">
        <v>0</v>
      </c>
      <c r="F419" s="179"/>
      <c r="G419" s="180"/>
      <c r="H419" s="251" t="s">
        <v>25</v>
      </c>
      <c r="I419" s="255" t="s">
        <v>26</v>
      </c>
      <c r="J419" s="173" t="s">
        <v>27</v>
      </c>
      <c r="K419" s="176"/>
      <c r="L419" s="174"/>
      <c r="M419" s="174"/>
      <c r="N419" s="175"/>
    </row>
    <row r="420" spans="1:14" s="191" customFormat="1" x14ac:dyDescent="0.45">
      <c r="A420" s="244"/>
      <c r="B420" s="244"/>
      <c r="C420" s="284"/>
      <c r="D420" s="250"/>
      <c r="E420" s="177"/>
      <c r="F420" s="179"/>
      <c r="G420" s="180"/>
      <c r="H420" s="251"/>
      <c r="I420" s="255"/>
      <c r="J420" s="173" t="s">
        <v>28</v>
      </c>
      <c r="K420" s="176"/>
      <c r="L420" s="174"/>
      <c r="M420" s="174"/>
      <c r="N420" s="175"/>
    </row>
    <row r="421" spans="1:14" s="191" customFormat="1" x14ac:dyDescent="0.45">
      <c r="A421" s="244"/>
      <c r="B421" s="244"/>
      <c r="C421" s="284"/>
      <c r="D421" s="249" t="s">
        <v>85</v>
      </c>
      <c r="E421" s="177">
        <v>3</v>
      </c>
      <c r="F421" s="179">
        <v>0</v>
      </c>
      <c r="G421" s="180">
        <f>F421/1.388592</f>
        <v>0</v>
      </c>
      <c r="H421" s="251" t="s">
        <v>25</v>
      </c>
      <c r="I421" s="255" t="s">
        <v>26</v>
      </c>
      <c r="J421" s="173" t="s">
        <v>27</v>
      </c>
      <c r="K421" s="176"/>
      <c r="L421" s="174"/>
      <c r="M421" s="174"/>
      <c r="N421" s="175"/>
    </row>
    <row r="422" spans="1:14" s="191" customFormat="1" x14ac:dyDescent="0.45">
      <c r="A422" s="243"/>
      <c r="B422" s="243"/>
      <c r="C422" s="285"/>
      <c r="D422" s="250"/>
      <c r="E422" s="177"/>
      <c r="F422" s="179"/>
      <c r="G422" s="180"/>
      <c r="H422" s="251"/>
      <c r="I422" s="255"/>
      <c r="J422" s="173" t="s">
        <v>28</v>
      </c>
      <c r="K422" s="176"/>
      <c r="L422" s="174"/>
      <c r="M422" s="174"/>
      <c r="N422" s="175"/>
    </row>
    <row r="423" spans="1:14" x14ac:dyDescent="0.45">
      <c r="A423" s="148"/>
      <c r="B423" s="187"/>
      <c r="C423" s="164"/>
      <c r="D423" s="85"/>
      <c r="E423" s="178"/>
      <c r="F423" s="181"/>
      <c r="G423" s="182"/>
      <c r="H423" s="85"/>
      <c r="I423" s="85"/>
      <c r="J423" s="85"/>
      <c r="K423" s="87"/>
      <c r="L423" s="88"/>
      <c r="M423" s="88"/>
      <c r="N423" s="95"/>
    </row>
    <row r="424" spans="1:14" s="191" customFormat="1" x14ac:dyDescent="0.45">
      <c r="A424" s="242">
        <v>19</v>
      </c>
      <c r="B424" s="242">
        <v>5</v>
      </c>
      <c r="C424" s="283" t="s">
        <v>66</v>
      </c>
      <c r="D424" s="249" t="s">
        <v>76</v>
      </c>
      <c r="E424" s="177">
        <v>0</v>
      </c>
      <c r="F424" s="179"/>
      <c r="G424" s="180"/>
      <c r="H424" s="251" t="s">
        <v>25</v>
      </c>
      <c r="I424" s="255" t="s">
        <v>26</v>
      </c>
      <c r="J424" s="173" t="s">
        <v>27</v>
      </c>
      <c r="K424" s="176"/>
      <c r="L424" s="174"/>
      <c r="M424" s="174"/>
      <c r="N424" s="175"/>
    </row>
    <row r="425" spans="1:14" s="191" customFormat="1" x14ac:dyDescent="0.45">
      <c r="A425" s="244"/>
      <c r="B425" s="244"/>
      <c r="C425" s="284"/>
      <c r="D425" s="250"/>
      <c r="E425" s="177"/>
      <c r="F425" s="179"/>
      <c r="G425" s="180"/>
      <c r="H425" s="251"/>
      <c r="I425" s="255"/>
      <c r="J425" s="173" t="s">
        <v>28</v>
      </c>
      <c r="K425" s="176"/>
      <c r="L425" s="174"/>
      <c r="M425" s="174"/>
      <c r="N425" s="175"/>
    </row>
    <row r="426" spans="1:14" s="191" customFormat="1" x14ac:dyDescent="0.45">
      <c r="A426" s="244"/>
      <c r="B426" s="244"/>
      <c r="C426" s="284"/>
      <c r="D426" s="249" t="s">
        <v>77</v>
      </c>
      <c r="E426" s="177">
        <v>1</v>
      </c>
      <c r="F426" s="179">
        <v>3500</v>
      </c>
      <c r="G426" s="180">
        <f>F426/1.388592</f>
        <v>2520.5387903718297</v>
      </c>
      <c r="H426" s="251" t="s">
        <v>25</v>
      </c>
      <c r="I426" s="255" t="s">
        <v>26</v>
      </c>
      <c r="J426" s="173" t="s">
        <v>27</v>
      </c>
      <c r="K426" s="176"/>
      <c r="L426" s="174"/>
      <c r="M426" s="174"/>
      <c r="N426" s="175"/>
    </row>
    <row r="427" spans="1:14" s="191" customFormat="1" x14ac:dyDescent="0.45">
      <c r="A427" s="244"/>
      <c r="B427" s="244"/>
      <c r="C427" s="284"/>
      <c r="D427" s="250"/>
      <c r="E427" s="177"/>
      <c r="F427" s="179"/>
      <c r="G427" s="180"/>
      <c r="H427" s="251"/>
      <c r="I427" s="255"/>
      <c r="J427" s="173" t="s">
        <v>28</v>
      </c>
      <c r="K427" s="176"/>
      <c r="L427" s="174"/>
      <c r="M427" s="174"/>
      <c r="N427" s="175"/>
    </row>
    <row r="428" spans="1:14" s="191" customFormat="1" x14ac:dyDescent="0.45">
      <c r="A428" s="244"/>
      <c r="B428" s="244"/>
      <c r="C428" s="284"/>
      <c r="D428" s="249" t="s">
        <v>86</v>
      </c>
      <c r="E428" s="177">
        <v>10</v>
      </c>
      <c r="F428" s="179">
        <v>2100</v>
      </c>
      <c r="G428" s="180"/>
      <c r="H428" s="251" t="s">
        <v>25</v>
      </c>
      <c r="I428" s="255" t="s">
        <v>26</v>
      </c>
      <c r="J428" s="173" t="s">
        <v>27</v>
      </c>
      <c r="K428" s="176"/>
      <c r="L428" s="174"/>
      <c r="M428" s="174"/>
      <c r="N428" s="175"/>
    </row>
    <row r="429" spans="1:14" s="191" customFormat="1" x14ac:dyDescent="0.45">
      <c r="A429" s="244"/>
      <c r="B429" s="244"/>
      <c r="C429" s="284"/>
      <c r="D429" s="250"/>
      <c r="E429" s="177"/>
      <c r="F429" s="179"/>
      <c r="G429" s="180"/>
      <c r="H429" s="251"/>
      <c r="I429" s="255"/>
      <c r="J429" s="173" t="s">
        <v>28</v>
      </c>
      <c r="K429" s="176"/>
      <c r="L429" s="174"/>
      <c r="M429" s="174"/>
      <c r="N429" s="175"/>
    </row>
    <row r="430" spans="1:14" s="191" customFormat="1" x14ac:dyDescent="0.45">
      <c r="A430" s="244"/>
      <c r="B430" s="244"/>
      <c r="C430" s="284"/>
      <c r="D430" s="249" t="s">
        <v>78</v>
      </c>
      <c r="E430" s="177">
        <v>1</v>
      </c>
      <c r="F430" s="179">
        <v>1500</v>
      </c>
      <c r="G430" s="180">
        <f>F430/1.388592</f>
        <v>1080.2309101593555</v>
      </c>
      <c r="H430" s="251" t="s">
        <v>25</v>
      </c>
      <c r="I430" s="255" t="s">
        <v>26</v>
      </c>
      <c r="J430" s="173" t="s">
        <v>27</v>
      </c>
      <c r="K430" s="176"/>
      <c r="L430" s="174"/>
      <c r="M430" s="174"/>
      <c r="N430" s="175"/>
    </row>
    <row r="431" spans="1:14" s="191" customFormat="1" x14ac:dyDescent="0.45">
      <c r="A431" s="244"/>
      <c r="B431" s="244"/>
      <c r="C431" s="284"/>
      <c r="D431" s="250"/>
      <c r="E431" s="177"/>
      <c r="F431" s="179"/>
      <c r="G431" s="180"/>
      <c r="H431" s="251"/>
      <c r="I431" s="255"/>
      <c r="J431" s="173" t="s">
        <v>28</v>
      </c>
      <c r="K431" s="176"/>
      <c r="L431" s="174"/>
      <c r="M431" s="174"/>
      <c r="N431" s="175"/>
    </row>
    <row r="432" spans="1:14" s="191" customFormat="1" x14ac:dyDescent="0.45">
      <c r="A432" s="244"/>
      <c r="B432" s="244"/>
      <c r="C432" s="284"/>
      <c r="D432" s="249" t="s">
        <v>79</v>
      </c>
      <c r="E432" s="177">
        <v>1</v>
      </c>
      <c r="F432" s="179">
        <v>375</v>
      </c>
      <c r="G432" s="180">
        <f>F432/1.388592</f>
        <v>270.05772753983888</v>
      </c>
      <c r="H432" s="251" t="s">
        <v>25</v>
      </c>
      <c r="I432" s="255" t="s">
        <v>26</v>
      </c>
      <c r="J432" s="173" t="s">
        <v>27</v>
      </c>
      <c r="K432" s="176"/>
      <c r="L432" s="174"/>
      <c r="M432" s="174"/>
      <c r="N432" s="175"/>
    </row>
    <row r="433" spans="1:14" s="191" customFormat="1" x14ac:dyDescent="0.45">
      <c r="A433" s="244"/>
      <c r="B433" s="244"/>
      <c r="C433" s="284"/>
      <c r="D433" s="250"/>
      <c r="E433" s="177"/>
      <c r="F433" s="179"/>
      <c r="G433" s="180"/>
      <c r="H433" s="251"/>
      <c r="I433" s="255"/>
      <c r="J433" s="173" t="s">
        <v>28</v>
      </c>
      <c r="K433" s="176"/>
      <c r="L433" s="174"/>
      <c r="M433" s="174"/>
      <c r="N433" s="175"/>
    </row>
    <row r="434" spans="1:14" s="191" customFormat="1" x14ac:dyDescent="0.45">
      <c r="A434" s="244"/>
      <c r="B434" s="244"/>
      <c r="C434" s="284"/>
      <c r="D434" s="249" t="s">
        <v>80</v>
      </c>
      <c r="E434" s="177">
        <v>1</v>
      </c>
      <c r="F434" s="179">
        <v>375</v>
      </c>
      <c r="G434" s="180">
        <f>F434/1.388592</f>
        <v>270.05772753983888</v>
      </c>
      <c r="H434" s="251" t="s">
        <v>25</v>
      </c>
      <c r="I434" s="255" t="s">
        <v>26</v>
      </c>
      <c r="J434" s="173" t="s">
        <v>27</v>
      </c>
      <c r="K434" s="176"/>
      <c r="L434" s="174"/>
      <c r="M434" s="174"/>
      <c r="N434" s="175"/>
    </row>
    <row r="435" spans="1:14" s="191" customFormat="1" x14ac:dyDescent="0.45">
      <c r="A435" s="244"/>
      <c r="B435" s="244"/>
      <c r="C435" s="284"/>
      <c r="D435" s="250"/>
      <c r="E435" s="177"/>
      <c r="F435" s="179"/>
      <c r="G435" s="180"/>
      <c r="H435" s="251"/>
      <c r="I435" s="255"/>
      <c r="J435" s="173" t="s">
        <v>28</v>
      </c>
      <c r="K435" s="176"/>
      <c r="L435" s="174"/>
      <c r="M435" s="174"/>
      <c r="N435" s="175"/>
    </row>
    <row r="436" spans="1:14" s="191" customFormat="1" x14ac:dyDescent="0.45">
      <c r="A436" s="244"/>
      <c r="B436" s="244"/>
      <c r="C436" s="284"/>
      <c r="D436" s="249" t="s">
        <v>81</v>
      </c>
      <c r="E436" s="177">
        <v>0</v>
      </c>
      <c r="F436" s="179"/>
      <c r="G436" s="180"/>
      <c r="H436" s="251" t="s">
        <v>25</v>
      </c>
      <c r="I436" s="255" t="s">
        <v>26</v>
      </c>
      <c r="J436" s="173" t="s">
        <v>27</v>
      </c>
      <c r="K436" s="176"/>
      <c r="L436" s="174"/>
      <c r="M436" s="174"/>
      <c r="N436" s="175"/>
    </row>
    <row r="437" spans="1:14" s="191" customFormat="1" x14ac:dyDescent="0.45">
      <c r="A437" s="244"/>
      <c r="B437" s="244"/>
      <c r="C437" s="284"/>
      <c r="D437" s="250"/>
      <c r="E437" s="177"/>
      <c r="F437" s="179"/>
      <c r="G437" s="180"/>
      <c r="H437" s="251"/>
      <c r="I437" s="255"/>
      <c r="J437" s="173" t="s">
        <v>28</v>
      </c>
      <c r="K437" s="176"/>
      <c r="L437" s="174"/>
      <c r="M437" s="174"/>
      <c r="N437" s="175"/>
    </row>
    <row r="438" spans="1:14" s="191" customFormat="1" x14ac:dyDescent="0.45">
      <c r="A438" s="244"/>
      <c r="B438" s="244"/>
      <c r="C438" s="284"/>
      <c r="D438" s="249" t="s">
        <v>82</v>
      </c>
      <c r="E438" s="177">
        <v>0</v>
      </c>
      <c r="F438" s="179"/>
      <c r="G438" s="180"/>
      <c r="H438" s="251" t="s">
        <v>25</v>
      </c>
      <c r="I438" s="255" t="s">
        <v>26</v>
      </c>
      <c r="J438" s="173" t="s">
        <v>27</v>
      </c>
      <c r="K438" s="176"/>
      <c r="L438" s="174"/>
      <c r="M438" s="174"/>
      <c r="N438" s="175"/>
    </row>
    <row r="439" spans="1:14" s="191" customFormat="1" x14ac:dyDescent="0.45">
      <c r="A439" s="244"/>
      <c r="B439" s="244"/>
      <c r="C439" s="284"/>
      <c r="D439" s="250"/>
      <c r="E439" s="177"/>
      <c r="F439" s="179"/>
      <c r="G439" s="180"/>
      <c r="H439" s="251"/>
      <c r="I439" s="255"/>
      <c r="J439" s="173" t="s">
        <v>28</v>
      </c>
      <c r="K439" s="176"/>
      <c r="L439" s="174"/>
      <c r="M439" s="174"/>
      <c r="N439" s="175"/>
    </row>
    <row r="440" spans="1:14" s="191" customFormat="1" x14ac:dyDescent="0.45">
      <c r="A440" s="244"/>
      <c r="B440" s="244"/>
      <c r="C440" s="284"/>
      <c r="D440" s="249" t="s">
        <v>83</v>
      </c>
      <c r="E440" s="177">
        <v>0</v>
      </c>
      <c r="F440" s="179"/>
      <c r="G440" s="180"/>
      <c r="H440" s="251" t="s">
        <v>25</v>
      </c>
      <c r="I440" s="255" t="s">
        <v>26</v>
      </c>
      <c r="J440" s="173" t="s">
        <v>27</v>
      </c>
      <c r="K440" s="176"/>
      <c r="L440" s="174"/>
      <c r="M440" s="174"/>
      <c r="N440" s="175"/>
    </row>
    <row r="441" spans="1:14" s="191" customFormat="1" x14ac:dyDescent="0.45">
      <c r="A441" s="244"/>
      <c r="B441" s="244"/>
      <c r="C441" s="284"/>
      <c r="D441" s="250"/>
      <c r="E441" s="177"/>
      <c r="F441" s="179"/>
      <c r="G441" s="180"/>
      <c r="H441" s="251"/>
      <c r="I441" s="255"/>
      <c r="J441" s="173" t="s">
        <v>28</v>
      </c>
      <c r="K441" s="176"/>
      <c r="L441" s="174"/>
      <c r="M441" s="174"/>
      <c r="N441" s="175"/>
    </row>
    <row r="442" spans="1:14" s="191" customFormat="1" x14ac:dyDescent="0.45">
      <c r="A442" s="244"/>
      <c r="B442" s="244"/>
      <c r="C442" s="284"/>
      <c r="D442" s="249" t="s">
        <v>84</v>
      </c>
      <c r="E442" s="177">
        <v>0</v>
      </c>
      <c r="F442" s="179"/>
      <c r="G442" s="180"/>
      <c r="H442" s="251" t="s">
        <v>25</v>
      </c>
      <c r="I442" s="255" t="s">
        <v>26</v>
      </c>
      <c r="J442" s="173" t="s">
        <v>27</v>
      </c>
      <c r="K442" s="176"/>
      <c r="L442" s="174"/>
      <c r="M442" s="174"/>
      <c r="N442" s="175"/>
    </row>
    <row r="443" spans="1:14" s="191" customFormat="1" x14ac:dyDescent="0.45">
      <c r="A443" s="244"/>
      <c r="B443" s="244"/>
      <c r="C443" s="284"/>
      <c r="D443" s="250"/>
      <c r="E443" s="177"/>
      <c r="F443" s="179"/>
      <c r="G443" s="180"/>
      <c r="H443" s="251"/>
      <c r="I443" s="255"/>
      <c r="J443" s="173" t="s">
        <v>28</v>
      </c>
      <c r="K443" s="176"/>
      <c r="L443" s="174"/>
      <c r="M443" s="174"/>
      <c r="N443" s="175"/>
    </row>
    <row r="444" spans="1:14" s="191" customFormat="1" x14ac:dyDescent="0.45">
      <c r="A444" s="244"/>
      <c r="B444" s="244"/>
      <c r="C444" s="284"/>
      <c r="D444" s="249" t="s">
        <v>85</v>
      </c>
      <c r="E444" s="177">
        <v>2</v>
      </c>
      <c r="F444" s="179">
        <v>1446</v>
      </c>
      <c r="G444" s="180">
        <f>F444/1.388592</f>
        <v>1041.3425973936189</v>
      </c>
      <c r="H444" s="251" t="s">
        <v>25</v>
      </c>
      <c r="I444" s="255" t="s">
        <v>26</v>
      </c>
      <c r="J444" s="173" t="s">
        <v>27</v>
      </c>
      <c r="K444" s="176"/>
      <c r="L444" s="174"/>
      <c r="M444" s="174"/>
      <c r="N444" s="175"/>
    </row>
    <row r="445" spans="1:14" s="191" customFormat="1" x14ac:dyDescent="0.45">
      <c r="A445" s="243"/>
      <c r="B445" s="243"/>
      <c r="C445" s="285"/>
      <c r="D445" s="250"/>
      <c r="E445" s="177"/>
      <c r="F445" s="179"/>
      <c r="G445" s="180"/>
      <c r="H445" s="251"/>
      <c r="I445" s="255"/>
      <c r="J445" s="173" t="s">
        <v>28</v>
      </c>
      <c r="K445" s="176"/>
      <c r="L445" s="174"/>
      <c r="M445" s="174"/>
      <c r="N445" s="175"/>
    </row>
    <row r="446" spans="1:14" x14ac:dyDescent="0.45">
      <c r="A446" s="148"/>
      <c r="B446" s="187"/>
      <c r="C446" s="164"/>
      <c r="D446" s="85"/>
      <c r="E446" s="178"/>
      <c r="F446" s="181"/>
      <c r="G446" s="182"/>
      <c r="H446" s="85"/>
      <c r="I446" s="85"/>
      <c r="J446" s="85"/>
      <c r="K446" s="87"/>
      <c r="L446" s="88"/>
      <c r="M446" s="88"/>
      <c r="N446" s="95"/>
    </row>
    <row r="447" spans="1:14" ht="15" customHeight="1" x14ac:dyDescent="0.45">
      <c r="A447" s="230">
        <v>20</v>
      </c>
      <c r="B447" s="230">
        <v>2</v>
      </c>
      <c r="C447" s="259" t="s">
        <v>123</v>
      </c>
      <c r="D447" s="249" t="s">
        <v>76</v>
      </c>
      <c r="E447" s="177">
        <v>1</v>
      </c>
      <c r="F447" s="179">
        <v>2000</v>
      </c>
      <c r="G447" s="180">
        <f>F447/1.388592</f>
        <v>1440.3078802124742</v>
      </c>
      <c r="H447" s="251" t="s">
        <v>25</v>
      </c>
      <c r="I447" s="252" t="s">
        <v>26</v>
      </c>
      <c r="J447" s="90" t="s">
        <v>27</v>
      </c>
      <c r="K447" s="176"/>
      <c r="L447" s="174"/>
      <c r="M447" s="174"/>
      <c r="N447" s="175"/>
    </row>
    <row r="448" spans="1:14" x14ac:dyDescent="0.45">
      <c r="A448" s="245"/>
      <c r="B448" s="245"/>
      <c r="C448" s="260"/>
      <c r="D448" s="250"/>
      <c r="E448" s="177"/>
      <c r="F448" s="179"/>
      <c r="G448" s="180"/>
      <c r="H448" s="251"/>
      <c r="I448" s="252"/>
      <c r="J448" s="90" t="s">
        <v>28</v>
      </c>
      <c r="K448" s="176"/>
      <c r="L448" s="174"/>
      <c r="M448" s="174"/>
      <c r="N448" s="175"/>
    </row>
    <row r="449" spans="1:14" x14ac:dyDescent="0.45">
      <c r="A449" s="245"/>
      <c r="B449" s="245"/>
      <c r="C449" s="260"/>
      <c r="D449" s="249" t="s">
        <v>77</v>
      </c>
      <c r="E449" s="177">
        <v>1</v>
      </c>
      <c r="F449" s="179">
        <v>1000</v>
      </c>
      <c r="G449" s="180">
        <f>F449/1.388592</f>
        <v>720.15394010623709</v>
      </c>
      <c r="H449" s="251" t="s">
        <v>25</v>
      </c>
      <c r="I449" s="252" t="s">
        <v>26</v>
      </c>
      <c r="J449" s="90" t="s">
        <v>27</v>
      </c>
      <c r="K449" s="176"/>
      <c r="L449" s="174"/>
      <c r="M449" s="174"/>
      <c r="N449" s="175"/>
    </row>
    <row r="450" spans="1:14" x14ac:dyDescent="0.45">
      <c r="A450" s="245"/>
      <c r="B450" s="245"/>
      <c r="C450" s="260"/>
      <c r="D450" s="250"/>
      <c r="E450" s="177"/>
      <c r="F450" s="179"/>
      <c r="G450" s="180"/>
      <c r="H450" s="251"/>
      <c r="I450" s="252"/>
      <c r="J450" s="90" t="s">
        <v>28</v>
      </c>
      <c r="K450" s="176"/>
      <c r="L450" s="174"/>
      <c r="M450" s="174"/>
      <c r="N450" s="175"/>
    </row>
    <row r="451" spans="1:14" x14ac:dyDescent="0.45">
      <c r="A451" s="245"/>
      <c r="B451" s="245"/>
      <c r="C451" s="260"/>
      <c r="D451" s="249" t="s">
        <v>86</v>
      </c>
      <c r="E451" s="177">
        <v>24</v>
      </c>
      <c r="F451" s="179">
        <v>1440</v>
      </c>
      <c r="G451" s="180">
        <f>F451/1.388592</f>
        <v>1037.0216737529813</v>
      </c>
      <c r="H451" s="251" t="s">
        <v>25</v>
      </c>
      <c r="I451" s="252" t="s">
        <v>26</v>
      </c>
      <c r="J451" s="90" t="s">
        <v>27</v>
      </c>
      <c r="K451" s="176"/>
      <c r="L451" s="174"/>
      <c r="M451" s="174"/>
      <c r="N451" s="175"/>
    </row>
    <row r="452" spans="1:14" x14ac:dyDescent="0.45">
      <c r="A452" s="245"/>
      <c r="B452" s="245"/>
      <c r="C452" s="260"/>
      <c r="D452" s="250"/>
      <c r="E452" s="177"/>
      <c r="F452" s="179"/>
      <c r="G452" s="180"/>
      <c r="H452" s="251"/>
      <c r="I452" s="252"/>
      <c r="J452" s="90" t="s">
        <v>28</v>
      </c>
      <c r="K452" s="176"/>
      <c r="L452" s="174"/>
      <c r="M452" s="174"/>
      <c r="N452" s="175"/>
    </row>
    <row r="453" spans="1:14" x14ac:dyDescent="0.45">
      <c r="A453" s="245"/>
      <c r="B453" s="245"/>
      <c r="C453" s="260"/>
      <c r="D453" s="249" t="s">
        <v>78</v>
      </c>
      <c r="E453" s="177">
        <v>1</v>
      </c>
      <c r="F453" s="179">
        <v>0</v>
      </c>
      <c r="G453" s="180">
        <f>F453/1.388592</f>
        <v>0</v>
      </c>
      <c r="H453" s="251" t="s">
        <v>25</v>
      </c>
      <c r="I453" s="252" t="s">
        <v>26</v>
      </c>
      <c r="J453" s="90" t="s">
        <v>27</v>
      </c>
      <c r="K453" s="176"/>
      <c r="L453" s="174"/>
      <c r="M453" s="174"/>
      <c r="N453" s="175"/>
    </row>
    <row r="454" spans="1:14" x14ac:dyDescent="0.45">
      <c r="A454" s="245"/>
      <c r="B454" s="245"/>
      <c r="C454" s="260"/>
      <c r="D454" s="250"/>
      <c r="E454" s="177"/>
      <c r="F454" s="179"/>
      <c r="G454" s="180"/>
      <c r="H454" s="251"/>
      <c r="I454" s="252"/>
      <c r="J454" s="90" t="s">
        <v>28</v>
      </c>
      <c r="K454" s="176"/>
      <c r="L454" s="174"/>
      <c r="M454" s="174"/>
      <c r="N454" s="175"/>
    </row>
    <row r="455" spans="1:14" x14ac:dyDescent="0.45">
      <c r="A455" s="245"/>
      <c r="B455" s="245"/>
      <c r="C455" s="260"/>
      <c r="D455" s="249" t="s">
        <v>79</v>
      </c>
      <c r="E455" s="177">
        <v>1</v>
      </c>
      <c r="F455" s="179">
        <v>0</v>
      </c>
      <c r="G455" s="180">
        <f>F455/1.388592</f>
        <v>0</v>
      </c>
      <c r="H455" s="251" t="s">
        <v>25</v>
      </c>
      <c r="I455" s="252" t="s">
        <v>26</v>
      </c>
      <c r="J455" s="90" t="s">
        <v>27</v>
      </c>
      <c r="K455" s="176"/>
      <c r="L455" s="174"/>
      <c r="M455" s="174"/>
      <c r="N455" s="175"/>
    </row>
    <row r="456" spans="1:14" x14ac:dyDescent="0.45">
      <c r="A456" s="245"/>
      <c r="B456" s="245"/>
      <c r="C456" s="260"/>
      <c r="D456" s="250"/>
      <c r="E456" s="177"/>
      <c r="F456" s="179"/>
      <c r="G456" s="180"/>
      <c r="H456" s="251"/>
      <c r="I456" s="252"/>
      <c r="J456" s="90" t="s">
        <v>28</v>
      </c>
      <c r="K456" s="176"/>
      <c r="L456" s="174"/>
      <c r="M456" s="174"/>
      <c r="N456" s="175"/>
    </row>
    <row r="457" spans="1:14" x14ac:dyDescent="0.45">
      <c r="A457" s="245"/>
      <c r="B457" s="245"/>
      <c r="C457" s="260"/>
      <c r="D457" s="249" t="s">
        <v>80</v>
      </c>
      <c r="E457" s="177">
        <v>1</v>
      </c>
      <c r="F457" s="179">
        <v>0</v>
      </c>
      <c r="G457" s="180">
        <f>F457/1.388592</f>
        <v>0</v>
      </c>
      <c r="H457" s="251" t="s">
        <v>25</v>
      </c>
      <c r="I457" s="252" t="s">
        <v>26</v>
      </c>
      <c r="J457" s="90" t="s">
        <v>27</v>
      </c>
      <c r="K457" s="176"/>
      <c r="L457" s="174"/>
      <c r="M457" s="174"/>
      <c r="N457" s="175"/>
    </row>
    <row r="458" spans="1:14" x14ac:dyDescent="0.45">
      <c r="A458" s="245"/>
      <c r="B458" s="245"/>
      <c r="C458" s="260"/>
      <c r="D458" s="250"/>
      <c r="E458" s="177"/>
      <c r="F458" s="179"/>
      <c r="G458" s="180"/>
      <c r="H458" s="251"/>
      <c r="I458" s="252"/>
      <c r="J458" s="90" t="s">
        <v>28</v>
      </c>
      <c r="K458" s="176"/>
      <c r="L458" s="174"/>
      <c r="M458" s="174"/>
      <c r="N458" s="175"/>
    </row>
    <row r="459" spans="1:14" x14ac:dyDescent="0.45">
      <c r="A459" s="245"/>
      <c r="B459" s="245"/>
      <c r="C459" s="260"/>
      <c r="D459" s="249" t="s">
        <v>81</v>
      </c>
      <c r="E459" s="177">
        <v>0</v>
      </c>
      <c r="F459" s="179"/>
      <c r="G459" s="180"/>
      <c r="H459" s="251" t="s">
        <v>25</v>
      </c>
      <c r="I459" s="252" t="s">
        <v>26</v>
      </c>
      <c r="J459" s="90" t="s">
        <v>27</v>
      </c>
      <c r="K459" s="176"/>
      <c r="L459" s="174"/>
      <c r="M459" s="174"/>
      <c r="N459" s="175"/>
    </row>
    <row r="460" spans="1:14" x14ac:dyDescent="0.45">
      <c r="A460" s="245"/>
      <c r="B460" s="245"/>
      <c r="C460" s="260"/>
      <c r="D460" s="250"/>
      <c r="E460" s="177"/>
      <c r="F460" s="179"/>
      <c r="G460" s="180"/>
      <c r="H460" s="251"/>
      <c r="I460" s="252"/>
      <c r="J460" s="90" t="s">
        <v>28</v>
      </c>
      <c r="K460" s="176"/>
      <c r="L460" s="174"/>
      <c r="M460" s="174"/>
      <c r="N460" s="175"/>
    </row>
    <row r="461" spans="1:14" x14ac:dyDescent="0.45">
      <c r="A461" s="245"/>
      <c r="B461" s="245"/>
      <c r="C461" s="260"/>
      <c r="D461" s="249" t="s">
        <v>82</v>
      </c>
      <c r="E461" s="177">
        <v>0</v>
      </c>
      <c r="F461" s="179"/>
      <c r="G461" s="180"/>
      <c r="H461" s="251" t="s">
        <v>25</v>
      </c>
      <c r="I461" s="252" t="s">
        <v>26</v>
      </c>
      <c r="J461" s="90" t="s">
        <v>27</v>
      </c>
      <c r="K461" s="176"/>
      <c r="L461" s="174"/>
      <c r="M461" s="174"/>
      <c r="N461" s="175"/>
    </row>
    <row r="462" spans="1:14" x14ac:dyDescent="0.45">
      <c r="A462" s="245"/>
      <c r="B462" s="245"/>
      <c r="C462" s="260"/>
      <c r="D462" s="250"/>
      <c r="E462" s="177"/>
      <c r="F462" s="179"/>
      <c r="G462" s="180"/>
      <c r="H462" s="251"/>
      <c r="I462" s="252"/>
      <c r="J462" s="90" t="s">
        <v>28</v>
      </c>
      <c r="K462" s="176"/>
      <c r="L462" s="174"/>
      <c r="M462" s="174"/>
      <c r="N462" s="175"/>
    </row>
    <row r="463" spans="1:14" x14ac:dyDescent="0.45">
      <c r="A463" s="245"/>
      <c r="B463" s="245"/>
      <c r="C463" s="260"/>
      <c r="D463" s="249" t="s">
        <v>83</v>
      </c>
      <c r="E463" s="177">
        <v>1</v>
      </c>
      <c r="F463" s="179">
        <v>1400</v>
      </c>
      <c r="G463" s="180">
        <f>F463/1.388592</f>
        <v>1008.2155161487319</v>
      </c>
      <c r="H463" s="251" t="s">
        <v>25</v>
      </c>
      <c r="I463" s="252" t="s">
        <v>26</v>
      </c>
      <c r="J463" s="90" t="s">
        <v>27</v>
      </c>
      <c r="K463" s="176"/>
      <c r="L463" s="174"/>
      <c r="M463" s="174"/>
      <c r="N463" s="175"/>
    </row>
    <row r="464" spans="1:14" x14ac:dyDescent="0.45">
      <c r="A464" s="245"/>
      <c r="B464" s="245"/>
      <c r="C464" s="260"/>
      <c r="D464" s="250"/>
      <c r="E464" s="177"/>
      <c r="F464" s="179"/>
      <c r="G464" s="180"/>
      <c r="H464" s="251"/>
      <c r="I464" s="252"/>
      <c r="J464" s="90" t="s">
        <v>28</v>
      </c>
      <c r="K464" s="176"/>
      <c r="L464" s="174"/>
      <c r="M464" s="174"/>
      <c r="N464" s="175"/>
    </row>
    <row r="465" spans="1:14" x14ac:dyDescent="0.45">
      <c r="A465" s="245"/>
      <c r="B465" s="245"/>
      <c r="C465" s="260"/>
      <c r="D465" s="249" t="s">
        <v>84</v>
      </c>
      <c r="E465" s="177">
        <v>0</v>
      </c>
      <c r="F465" s="179"/>
      <c r="G465" s="180"/>
      <c r="H465" s="251" t="s">
        <v>25</v>
      </c>
      <c r="I465" s="252" t="s">
        <v>26</v>
      </c>
      <c r="J465" s="90" t="s">
        <v>27</v>
      </c>
      <c r="K465" s="176"/>
      <c r="L465" s="174"/>
      <c r="M465" s="174"/>
      <c r="N465" s="175"/>
    </row>
    <row r="466" spans="1:14" x14ac:dyDescent="0.45">
      <c r="A466" s="245"/>
      <c r="B466" s="245"/>
      <c r="C466" s="260"/>
      <c r="D466" s="250"/>
      <c r="E466" s="177"/>
      <c r="F466" s="179"/>
      <c r="G466" s="180"/>
      <c r="H466" s="251"/>
      <c r="I466" s="252"/>
      <c r="J466" s="90" t="s">
        <v>28</v>
      </c>
      <c r="K466" s="176"/>
      <c r="L466" s="174"/>
      <c r="M466" s="174"/>
      <c r="N466" s="175"/>
    </row>
    <row r="467" spans="1:14" x14ac:dyDescent="0.45">
      <c r="A467" s="245"/>
      <c r="B467" s="245"/>
      <c r="C467" s="260"/>
      <c r="D467" s="249" t="s">
        <v>85</v>
      </c>
      <c r="E467" s="177">
        <v>2</v>
      </c>
      <c r="F467" s="179">
        <v>0</v>
      </c>
      <c r="G467" s="180">
        <f>F467/1.388592</f>
        <v>0</v>
      </c>
      <c r="H467" s="251" t="s">
        <v>25</v>
      </c>
      <c r="I467" s="252" t="s">
        <v>26</v>
      </c>
      <c r="J467" s="90" t="s">
        <v>27</v>
      </c>
      <c r="K467" s="176"/>
      <c r="L467" s="174"/>
      <c r="M467" s="174"/>
      <c r="N467" s="175"/>
    </row>
    <row r="468" spans="1:14" x14ac:dyDescent="0.45">
      <c r="A468" s="231"/>
      <c r="B468" s="231"/>
      <c r="C468" s="261"/>
      <c r="D468" s="250"/>
      <c r="E468" s="177"/>
      <c r="F468" s="179"/>
      <c r="G468" s="180"/>
      <c r="H468" s="251"/>
      <c r="I468" s="252"/>
      <c r="J468" s="90" t="s">
        <v>28</v>
      </c>
      <c r="K468" s="176"/>
      <c r="L468" s="174"/>
      <c r="M468" s="174"/>
      <c r="N468" s="175"/>
    </row>
    <row r="469" spans="1:14" x14ac:dyDescent="0.45">
      <c r="A469" s="148"/>
      <c r="B469" s="187"/>
      <c r="C469" s="164"/>
      <c r="D469" s="85"/>
      <c r="E469" s="178"/>
      <c r="F469" s="181"/>
      <c r="G469" s="182"/>
      <c r="H469" s="85"/>
      <c r="I469" s="85"/>
      <c r="J469" s="85"/>
      <c r="K469" s="87"/>
      <c r="L469" s="88"/>
      <c r="M469" s="88"/>
      <c r="N469" s="95"/>
    </row>
    <row r="470" spans="1:14" ht="15" customHeight="1" x14ac:dyDescent="0.45">
      <c r="A470" s="230">
        <v>21</v>
      </c>
      <c r="B470" s="230">
        <v>4</v>
      </c>
      <c r="C470" s="259" t="s">
        <v>124</v>
      </c>
      <c r="D470" s="249" t="s">
        <v>76</v>
      </c>
      <c r="E470" s="177">
        <v>1</v>
      </c>
      <c r="F470" s="179">
        <v>9200</v>
      </c>
      <c r="G470" s="180">
        <f>F470/1.388592</f>
        <v>6625.4162489773807</v>
      </c>
      <c r="H470" s="251" t="s">
        <v>25</v>
      </c>
      <c r="I470" s="252" t="s">
        <v>26</v>
      </c>
      <c r="J470" s="90" t="s">
        <v>27</v>
      </c>
      <c r="K470" s="176"/>
      <c r="L470" s="174"/>
      <c r="M470" s="174"/>
      <c r="N470" s="175"/>
    </row>
    <row r="471" spans="1:14" x14ac:dyDescent="0.45">
      <c r="A471" s="245"/>
      <c r="B471" s="245"/>
      <c r="C471" s="260"/>
      <c r="D471" s="250"/>
      <c r="E471" s="177"/>
      <c r="F471" s="179"/>
      <c r="G471" s="180"/>
      <c r="H471" s="251"/>
      <c r="I471" s="252"/>
      <c r="J471" s="90" t="s">
        <v>28</v>
      </c>
      <c r="K471" s="176"/>
      <c r="L471" s="174"/>
      <c r="M471" s="174"/>
      <c r="N471" s="175"/>
    </row>
    <row r="472" spans="1:14" x14ac:dyDescent="0.45">
      <c r="A472" s="245"/>
      <c r="B472" s="245"/>
      <c r="C472" s="260"/>
      <c r="D472" s="249" t="s">
        <v>77</v>
      </c>
      <c r="E472" s="177">
        <v>1</v>
      </c>
      <c r="F472" s="179">
        <v>2500</v>
      </c>
      <c r="G472" s="180">
        <f>F472/1.388592</f>
        <v>1800.3848502655926</v>
      </c>
      <c r="H472" s="251" t="s">
        <v>25</v>
      </c>
      <c r="I472" s="252" t="s">
        <v>26</v>
      </c>
      <c r="J472" s="90" t="s">
        <v>27</v>
      </c>
      <c r="K472" s="176"/>
      <c r="L472" s="174"/>
      <c r="M472" s="174"/>
      <c r="N472" s="175"/>
    </row>
    <row r="473" spans="1:14" x14ac:dyDescent="0.45">
      <c r="A473" s="245"/>
      <c r="B473" s="245"/>
      <c r="C473" s="260"/>
      <c r="D473" s="250"/>
      <c r="E473" s="177"/>
      <c r="F473" s="179"/>
      <c r="G473" s="180"/>
      <c r="H473" s="251"/>
      <c r="I473" s="252"/>
      <c r="J473" s="90" t="s">
        <v>28</v>
      </c>
      <c r="K473" s="176"/>
      <c r="L473" s="174"/>
      <c r="M473" s="174"/>
      <c r="N473" s="175"/>
    </row>
    <row r="474" spans="1:14" x14ac:dyDescent="0.45">
      <c r="A474" s="245"/>
      <c r="B474" s="245"/>
      <c r="C474" s="260"/>
      <c r="D474" s="249" t="s">
        <v>86</v>
      </c>
      <c r="E474" s="177">
        <v>70</v>
      </c>
      <c r="F474" s="179">
        <v>8400</v>
      </c>
      <c r="G474" s="180">
        <f>F474/1.388592</f>
        <v>6049.2930968923911</v>
      </c>
      <c r="H474" s="251" t="s">
        <v>25</v>
      </c>
      <c r="I474" s="252" t="s">
        <v>26</v>
      </c>
      <c r="J474" s="90" t="s">
        <v>27</v>
      </c>
      <c r="K474" s="176"/>
      <c r="L474" s="174"/>
      <c r="M474" s="174"/>
      <c r="N474" s="175"/>
    </row>
    <row r="475" spans="1:14" x14ac:dyDescent="0.45">
      <c r="A475" s="245"/>
      <c r="B475" s="245"/>
      <c r="C475" s="260"/>
      <c r="D475" s="250"/>
      <c r="E475" s="177"/>
      <c r="F475" s="179"/>
      <c r="G475" s="180"/>
      <c r="H475" s="251"/>
      <c r="I475" s="252"/>
      <c r="J475" s="90" t="s">
        <v>28</v>
      </c>
      <c r="K475" s="176"/>
      <c r="L475" s="174"/>
      <c r="M475" s="174"/>
      <c r="N475" s="175"/>
    </row>
    <row r="476" spans="1:14" x14ac:dyDescent="0.45">
      <c r="A476" s="245"/>
      <c r="B476" s="245"/>
      <c r="C476" s="260"/>
      <c r="D476" s="249" t="s">
        <v>78</v>
      </c>
      <c r="E476" s="177">
        <v>1</v>
      </c>
      <c r="F476" s="179">
        <v>1200</v>
      </c>
      <c r="G476" s="180">
        <f>F476/1.388592</f>
        <v>864.1847281274845</v>
      </c>
      <c r="H476" s="251" t="s">
        <v>25</v>
      </c>
      <c r="I476" s="252" t="s">
        <v>26</v>
      </c>
      <c r="J476" s="90" t="s">
        <v>27</v>
      </c>
      <c r="K476" s="176"/>
      <c r="L476" s="174"/>
      <c r="M476" s="174"/>
      <c r="N476" s="175"/>
    </row>
    <row r="477" spans="1:14" x14ac:dyDescent="0.45">
      <c r="A477" s="245"/>
      <c r="B477" s="245"/>
      <c r="C477" s="260"/>
      <c r="D477" s="250"/>
      <c r="E477" s="177"/>
      <c r="F477" s="179"/>
      <c r="G477" s="180"/>
      <c r="H477" s="251"/>
      <c r="I477" s="252"/>
      <c r="J477" s="90" t="s">
        <v>28</v>
      </c>
      <c r="K477" s="176"/>
      <c r="L477" s="174"/>
      <c r="M477" s="174"/>
      <c r="N477" s="175"/>
    </row>
    <row r="478" spans="1:14" x14ac:dyDescent="0.45">
      <c r="A478" s="245"/>
      <c r="B478" s="245"/>
      <c r="C478" s="260"/>
      <c r="D478" s="249" t="s">
        <v>79</v>
      </c>
      <c r="E478" s="177">
        <v>3</v>
      </c>
      <c r="F478" s="179">
        <v>1800</v>
      </c>
      <c r="G478" s="180">
        <f>F478/1.388592</f>
        <v>1296.2770921912268</v>
      </c>
      <c r="H478" s="251" t="s">
        <v>25</v>
      </c>
      <c r="I478" s="252" t="s">
        <v>26</v>
      </c>
      <c r="J478" s="90" t="s">
        <v>27</v>
      </c>
      <c r="K478" s="176"/>
      <c r="L478" s="174"/>
      <c r="M478" s="174"/>
      <c r="N478" s="175"/>
    </row>
    <row r="479" spans="1:14" x14ac:dyDescent="0.45">
      <c r="A479" s="245"/>
      <c r="B479" s="245"/>
      <c r="C479" s="260"/>
      <c r="D479" s="250"/>
      <c r="E479" s="177"/>
      <c r="F479" s="179"/>
      <c r="G479" s="180"/>
      <c r="H479" s="251"/>
      <c r="I479" s="252"/>
      <c r="J479" s="90" t="s">
        <v>28</v>
      </c>
      <c r="K479" s="176"/>
      <c r="L479" s="174"/>
      <c r="M479" s="174"/>
      <c r="N479" s="175"/>
    </row>
    <row r="480" spans="1:14" x14ac:dyDescent="0.45">
      <c r="A480" s="245"/>
      <c r="B480" s="245"/>
      <c r="C480" s="260"/>
      <c r="D480" s="249" t="s">
        <v>80</v>
      </c>
      <c r="E480" s="177">
        <v>1</v>
      </c>
      <c r="F480" s="179">
        <v>600</v>
      </c>
      <c r="G480" s="180">
        <f>F480/1.388592</f>
        <v>432.09236406374225</v>
      </c>
      <c r="H480" s="251" t="s">
        <v>25</v>
      </c>
      <c r="I480" s="252" t="s">
        <v>26</v>
      </c>
      <c r="J480" s="90" t="s">
        <v>27</v>
      </c>
      <c r="K480" s="176"/>
      <c r="L480" s="174"/>
      <c r="M480" s="174"/>
      <c r="N480" s="175"/>
    </row>
    <row r="481" spans="1:14" x14ac:dyDescent="0.45">
      <c r="A481" s="245"/>
      <c r="B481" s="245"/>
      <c r="C481" s="260"/>
      <c r="D481" s="250"/>
      <c r="E481" s="177"/>
      <c r="F481" s="179"/>
      <c r="G481" s="180"/>
      <c r="H481" s="251"/>
      <c r="I481" s="252"/>
      <c r="J481" s="90" t="s">
        <v>28</v>
      </c>
      <c r="K481" s="176"/>
      <c r="L481" s="174"/>
      <c r="M481" s="174"/>
      <c r="N481" s="175"/>
    </row>
    <row r="482" spans="1:14" x14ac:dyDescent="0.45">
      <c r="A482" s="245"/>
      <c r="B482" s="245"/>
      <c r="C482" s="260"/>
      <c r="D482" s="249" t="s">
        <v>105</v>
      </c>
      <c r="E482" s="177">
        <v>50</v>
      </c>
      <c r="F482" s="179">
        <v>2500</v>
      </c>
      <c r="G482" s="180">
        <f t="shared" ref="G482:G484" si="7">F482/1.388592</f>
        <v>1800.3848502655926</v>
      </c>
      <c r="H482" s="251" t="s">
        <v>25</v>
      </c>
      <c r="I482" s="252" t="s">
        <v>26</v>
      </c>
      <c r="J482" s="90" t="s">
        <v>27</v>
      </c>
      <c r="K482" s="176"/>
      <c r="L482" s="174"/>
      <c r="M482" s="174"/>
      <c r="N482" s="175"/>
    </row>
    <row r="483" spans="1:14" x14ac:dyDescent="0.45">
      <c r="A483" s="245"/>
      <c r="B483" s="245"/>
      <c r="C483" s="260"/>
      <c r="D483" s="250"/>
      <c r="E483" s="177"/>
      <c r="F483" s="179"/>
      <c r="G483" s="180"/>
      <c r="H483" s="251"/>
      <c r="I483" s="252"/>
      <c r="J483" s="90" t="s">
        <v>28</v>
      </c>
      <c r="K483" s="176"/>
      <c r="L483" s="174"/>
      <c r="M483" s="174"/>
      <c r="N483" s="175"/>
    </row>
    <row r="484" spans="1:14" x14ac:dyDescent="0.45">
      <c r="A484" s="245"/>
      <c r="B484" s="245"/>
      <c r="C484" s="260"/>
      <c r="D484" s="249" t="s">
        <v>96</v>
      </c>
      <c r="E484" s="177">
        <v>1</v>
      </c>
      <c r="F484" s="179">
        <v>200</v>
      </c>
      <c r="G484" s="180">
        <f t="shared" si="7"/>
        <v>144.03078802124742</v>
      </c>
      <c r="H484" s="251" t="s">
        <v>25</v>
      </c>
      <c r="I484" s="252" t="s">
        <v>26</v>
      </c>
      <c r="J484" s="90" t="s">
        <v>27</v>
      </c>
      <c r="K484" s="176"/>
      <c r="L484" s="174"/>
      <c r="M484" s="174"/>
      <c r="N484" s="175"/>
    </row>
    <row r="485" spans="1:14" x14ac:dyDescent="0.45">
      <c r="A485" s="245"/>
      <c r="B485" s="245"/>
      <c r="C485" s="260"/>
      <c r="D485" s="250"/>
      <c r="E485" s="177"/>
      <c r="F485" s="179"/>
      <c r="G485" s="180"/>
      <c r="H485" s="251"/>
      <c r="I485" s="252"/>
      <c r="J485" s="90" t="s">
        <v>28</v>
      </c>
      <c r="K485" s="176"/>
      <c r="L485" s="174"/>
      <c r="M485" s="174"/>
      <c r="N485" s="175"/>
    </row>
    <row r="486" spans="1:14" x14ac:dyDescent="0.45">
      <c r="A486" s="245"/>
      <c r="B486" s="245"/>
      <c r="C486" s="260"/>
      <c r="D486" s="249" t="s">
        <v>83</v>
      </c>
      <c r="E486" s="177">
        <v>1</v>
      </c>
      <c r="F486" s="179">
        <v>2000</v>
      </c>
      <c r="G486" s="180">
        <f>F486/1.388592</f>
        <v>1440.3078802124742</v>
      </c>
      <c r="H486" s="251" t="s">
        <v>25</v>
      </c>
      <c r="I486" s="252" t="s">
        <v>26</v>
      </c>
      <c r="J486" s="90" t="s">
        <v>27</v>
      </c>
      <c r="K486" s="176"/>
      <c r="L486" s="174"/>
      <c r="M486" s="174"/>
      <c r="N486" s="175"/>
    </row>
    <row r="487" spans="1:14" x14ac:dyDescent="0.45">
      <c r="A487" s="245"/>
      <c r="B487" s="245"/>
      <c r="C487" s="260"/>
      <c r="D487" s="250"/>
      <c r="E487" s="177"/>
      <c r="F487" s="179"/>
      <c r="G487" s="180"/>
      <c r="H487" s="251"/>
      <c r="I487" s="252"/>
      <c r="J487" s="90" t="s">
        <v>28</v>
      </c>
      <c r="K487" s="176"/>
      <c r="L487" s="174"/>
      <c r="M487" s="174"/>
      <c r="N487" s="175"/>
    </row>
    <row r="488" spans="1:14" x14ac:dyDescent="0.45">
      <c r="A488" s="245"/>
      <c r="B488" s="245"/>
      <c r="C488" s="260"/>
      <c r="D488" s="249" t="s">
        <v>84</v>
      </c>
      <c r="E488" s="177">
        <v>1</v>
      </c>
      <c r="F488" s="179">
        <v>900</v>
      </c>
      <c r="G488" s="180">
        <f t="shared" ref="G488" si="8">F488/1.388592</f>
        <v>648.13854609561338</v>
      </c>
      <c r="H488" s="251" t="s">
        <v>25</v>
      </c>
      <c r="I488" s="252" t="s">
        <v>26</v>
      </c>
      <c r="J488" s="90" t="s">
        <v>27</v>
      </c>
      <c r="K488" s="176"/>
      <c r="L488" s="174"/>
      <c r="M488" s="174"/>
      <c r="N488" s="175"/>
    </row>
    <row r="489" spans="1:14" x14ac:dyDescent="0.45">
      <c r="A489" s="245"/>
      <c r="B489" s="245"/>
      <c r="C489" s="260"/>
      <c r="D489" s="250"/>
      <c r="E489" s="177"/>
      <c r="F489" s="179"/>
      <c r="G489" s="180"/>
      <c r="H489" s="251"/>
      <c r="I489" s="252"/>
      <c r="J489" s="90" t="s">
        <v>28</v>
      </c>
      <c r="K489" s="176"/>
      <c r="L489" s="174"/>
      <c r="M489" s="174"/>
      <c r="N489" s="175"/>
    </row>
    <row r="490" spans="1:14" x14ac:dyDescent="0.45">
      <c r="A490" s="245"/>
      <c r="B490" s="245"/>
      <c r="C490" s="260"/>
      <c r="D490" s="249" t="s">
        <v>85</v>
      </c>
      <c r="E490" s="177">
        <v>2</v>
      </c>
      <c r="F490" s="179">
        <v>0</v>
      </c>
      <c r="G490" s="180">
        <f>F490/1.388592</f>
        <v>0</v>
      </c>
      <c r="H490" s="251" t="s">
        <v>25</v>
      </c>
      <c r="I490" s="252" t="s">
        <v>26</v>
      </c>
      <c r="J490" s="90" t="s">
        <v>27</v>
      </c>
      <c r="K490" s="176"/>
      <c r="L490" s="174"/>
      <c r="M490" s="174"/>
      <c r="N490" s="175"/>
    </row>
    <row r="491" spans="1:14" x14ac:dyDescent="0.45">
      <c r="A491" s="231"/>
      <c r="B491" s="231"/>
      <c r="C491" s="261"/>
      <c r="D491" s="250"/>
      <c r="E491" s="177"/>
      <c r="F491" s="179"/>
      <c r="G491" s="180"/>
      <c r="H491" s="251"/>
      <c r="I491" s="252"/>
      <c r="J491" s="90" t="s">
        <v>28</v>
      </c>
      <c r="K491" s="176"/>
      <c r="L491" s="174"/>
      <c r="M491" s="174"/>
      <c r="N491" s="175"/>
    </row>
    <row r="492" spans="1:14" x14ac:dyDescent="0.45">
      <c r="A492" s="148"/>
      <c r="B492" s="187"/>
      <c r="C492" s="164"/>
      <c r="D492" s="85"/>
      <c r="E492" s="178"/>
      <c r="F492" s="181"/>
      <c r="G492" s="182"/>
      <c r="H492" s="85"/>
      <c r="I492" s="85"/>
      <c r="J492" s="85"/>
      <c r="K492" s="87"/>
      <c r="L492" s="88"/>
      <c r="M492" s="88"/>
      <c r="N492" s="95"/>
    </row>
    <row r="493" spans="1:14" ht="15" customHeight="1" x14ac:dyDescent="0.45">
      <c r="A493" s="230">
        <v>22</v>
      </c>
      <c r="B493" s="230">
        <v>3</v>
      </c>
      <c r="C493" s="259" t="s">
        <v>125</v>
      </c>
      <c r="D493" s="249" t="s">
        <v>76</v>
      </c>
      <c r="E493" s="177">
        <v>1</v>
      </c>
      <c r="F493" s="179">
        <v>10500</v>
      </c>
      <c r="G493" s="180">
        <f>F493/1.388592</f>
        <v>7561.6163711154895</v>
      </c>
      <c r="H493" s="251" t="s">
        <v>25</v>
      </c>
      <c r="I493" s="252" t="s">
        <v>26</v>
      </c>
      <c r="J493" s="90" t="s">
        <v>27</v>
      </c>
      <c r="K493" s="176"/>
      <c r="L493" s="174"/>
      <c r="M493" s="174"/>
      <c r="N493" s="175"/>
    </row>
    <row r="494" spans="1:14" x14ac:dyDescent="0.45">
      <c r="A494" s="245"/>
      <c r="B494" s="245"/>
      <c r="C494" s="260"/>
      <c r="D494" s="250"/>
      <c r="E494" s="177"/>
      <c r="F494" s="179"/>
      <c r="G494" s="180"/>
      <c r="H494" s="251"/>
      <c r="I494" s="252"/>
      <c r="J494" s="90" t="s">
        <v>28</v>
      </c>
      <c r="K494" s="176"/>
      <c r="L494" s="174"/>
      <c r="M494" s="174"/>
      <c r="N494" s="175"/>
    </row>
    <row r="495" spans="1:14" x14ac:dyDescent="0.45">
      <c r="A495" s="245"/>
      <c r="B495" s="245"/>
      <c r="C495" s="260"/>
      <c r="D495" s="249" t="s">
        <v>77</v>
      </c>
      <c r="E495" s="177">
        <v>1</v>
      </c>
      <c r="F495" s="179">
        <v>4000</v>
      </c>
      <c r="G495" s="180">
        <f>F495/1.388592</f>
        <v>2880.6157604249483</v>
      </c>
      <c r="H495" s="251" t="s">
        <v>25</v>
      </c>
      <c r="I495" s="252" t="s">
        <v>26</v>
      </c>
      <c r="J495" s="90" t="s">
        <v>27</v>
      </c>
      <c r="K495" s="176"/>
      <c r="L495" s="174"/>
      <c r="M495" s="174"/>
      <c r="N495" s="175"/>
    </row>
    <row r="496" spans="1:14" x14ac:dyDescent="0.45">
      <c r="A496" s="245"/>
      <c r="B496" s="245"/>
      <c r="C496" s="260"/>
      <c r="D496" s="250"/>
      <c r="E496" s="177"/>
      <c r="F496" s="179"/>
      <c r="G496" s="180"/>
      <c r="H496" s="251"/>
      <c r="I496" s="252"/>
      <c r="J496" s="90" t="s">
        <v>28</v>
      </c>
      <c r="K496" s="176"/>
      <c r="L496" s="174"/>
      <c r="M496" s="174"/>
      <c r="N496" s="175"/>
    </row>
    <row r="497" spans="1:14" x14ac:dyDescent="0.45">
      <c r="A497" s="245"/>
      <c r="B497" s="245"/>
      <c r="C497" s="260"/>
      <c r="D497" s="249" t="s">
        <v>86</v>
      </c>
      <c r="E497" s="177">
        <v>51</v>
      </c>
      <c r="F497" s="179">
        <v>13770</v>
      </c>
      <c r="G497" s="180">
        <f>F497/1.388592</f>
        <v>9916.5197552628852</v>
      </c>
      <c r="H497" s="251" t="s">
        <v>25</v>
      </c>
      <c r="I497" s="252" t="s">
        <v>26</v>
      </c>
      <c r="J497" s="90" t="s">
        <v>27</v>
      </c>
      <c r="K497" s="176"/>
      <c r="L497" s="174"/>
      <c r="M497" s="174"/>
      <c r="N497" s="175"/>
    </row>
    <row r="498" spans="1:14" x14ac:dyDescent="0.45">
      <c r="A498" s="245"/>
      <c r="B498" s="245"/>
      <c r="C498" s="260"/>
      <c r="D498" s="250"/>
      <c r="E498" s="177"/>
      <c r="F498" s="179"/>
      <c r="G498" s="180"/>
      <c r="H498" s="251"/>
      <c r="I498" s="252"/>
      <c r="J498" s="90" t="s">
        <v>28</v>
      </c>
      <c r="K498" s="176"/>
      <c r="L498" s="174"/>
      <c r="M498" s="174"/>
      <c r="N498" s="175"/>
    </row>
    <row r="499" spans="1:14" x14ac:dyDescent="0.45">
      <c r="A499" s="245"/>
      <c r="B499" s="245"/>
      <c r="C499" s="260"/>
      <c r="D499" s="249" t="s">
        <v>78</v>
      </c>
      <c r="E499" s="177">
        <v>1</v>
      </c>
      <c r="F499" s="179">
        <v>900</v>
      </c>
      <c r="G499" s="180">
        <f>F499/1.388592</f>
        <v>648.13854609561338</v>
      </c>
      <c r="H499" s="251" t="s">
        <v>25</v>
      </c>
      <c r="I499" s="252" t="s">
        <v>26</v>
      </c>
      <c r="J499" s="90" t="s">
        <v>27</v>
      </c>
      <c r="K499" s="176"/>
      <c r="L499" s="174"/>
      <c r="M499" s="174"/>
      <c r="N499" s="175"/>
    </row>
    <row r="500" spans="1:14" x14ac:dyDescent="0.45">
      <c r="A500" s="245"/>
      <c r="B500" s="245"/>
      <c r="C500" s="260"/>
      <c r="D500" s="250"/>
      <c r="E500" s="177"/>
      <c r="F500" s="179"/>
      <c r="G500" s="180"/>
      <c r="H500" s="251"/>
      <c r="I500" s="252"/>
      <c r="J500" s="90" t="s">
        <v>28</v>
      </c>
      <c r="K500" s="176"/>
      <c r="L500" s="174"/>
      <c r="M500" s="174"/>
      <c r="N500" s="175"/>
    </row>
    <row r="501" spans="1:14" x14ac:dyDescent="0.45">
      <c r="A501" s="245"/>
      <c r="B501" s="245"/>
      <c r="C501" s="260"/>
      <c r="D501" s="249" t="s">
        <v>79</v>
      </c>
      <c r="E501" s="177">
        <v>3</v>
      </c>
      <c r="F501" s="179">
        <v>1350</v>
      </c>
      <c r="G501" s="180">
        <f>F501/1.388592</f>
        <v>972.20781914342001</v>
      </c>
      <c r="H501" s="251" t="s">
        <v>25</v>
      </c>
      <c r="I501" s="252" t="s">
        <v>26</v>
      </c>
      <c r="J501" s="90" t="s">
        <v>27</v>
      </c>
      <c r="K501" s="176"/>
      <c r="L501" s="174"/>
      <c r="M501" s="174"/>
      <c r="N501" s="175"/>
    </row>
    <row r="502" spans="1:14" x14ac:dyDescent="0.45">
      <c r="A502" s="245"/>
      <c r="B502" s="245"/>
      <c r="C502" s="260"/>
      <c r="D502" s="250"/>
      <c r="E502" s="177"/>
      <c r="F502" s="179"/>
      <c r="G502" s="180"/>
      <c r="H502" s="251"/>
      <c r="I502" s="252"/>
      <c r="J502" s="90" t="s">
        <v>28</v>
      </c>
      <c r="K502" s="176"/>
      <c r="L502" s="174"/>
      <c r="M502" s="174"/>
      <c r="N502" s="175"/>
    </row>
    <row r="503" spans="1:14" x14ac:dyDescent="0.45">
      <c r="A503" s="245"/>
      <c r="B503" s="245"/>
      <c r="C503" s="260"/>
      <c r="D503" s="249" t="s">
        <v>96</v>
      </c>
      <c r="E503" s="177">
        <v>1</v>
      </c>
      <c r="F503" s="179">
        <v>3000</v>
      </c>
      <c r="G503" s="180">
        <f>F503/1.388592</f>
        <v>2160.461820318711</v>
      </c>
      <c r="H503" s="251" t="s">
        <v>25</v>
      </c>
      <c r="I503" s="252" t="s">
        <v>26</v>
      </c>
      <c r="J503" s="90" t="s">
        <v>27</v>
      </c>
      <c r="K503" s="176"/>
      <c r="L503" s="174"/>
      <c r="M503" s="174"/>
      <c r="N503" s="175"/>
    </row>
    <row r="504" spans="1:14" x14ac:dyDescent="0.45">
      <c r="A504" s="245"/>
      <c r="B504" s="245"/>
      <c r="C504" s="260"/>
      <c r="D504" s="250"/>
      <c r="E504" s="177"/>
      <c r="F504" s="179"/>
      <c r="G504" s="180"/>
      <c r="H504" s="251"/>
      <c r="I504" s="252"/>
      <c r="J504" s="90" t="s">
        <v>28</v>
      </c>
      <c r="K504" s="176"/>
      <c r="L504" s="174"/>
      <c r="M504" s="174"/>
      <c r="N504" s="175"/>
    </row>
    <row r="505" spans="1:14" x14ac:dyDescent="0.45">
      <c r="A505" s="245"/>
      <c r="B505" s="245"/>
      <c r="C505" s="260"/>
      <c r="D505" s="249" t="s">
        <v>81</v>
      </c>
      <c r="E505" s="177">
        <v>0</v>
      </c>
      <c r="F505" s="179"/>
      <c r="G505" s="180"/>
      <c r="H505" s="251" t="s">
        <v>25</v>
      </c>
      <c r="I505" s="252" t="s">
        <v>26</v>
      </c>
      <c r="J505" s="90" t="s">
        <v>27</v>
      </c>
      <c r="K505" s="176"/>
      <c r="L505" s="174"/>
      <c r="M505" s="174"/>
      <c r="N505" s="175"/>
    </row>
    <row r="506" spans="1:14" x14ac:dyDescent="0.45">
      <c r="A506" s="245"/>
      <c r="B506" s="245"/>
      <c r="C506" s="260"/>
      <c r="D506" s="250"/>
      <c r="E506" s="177"/>
      <c r="F506" s="179"/>
      <c r="G506" s="180"/>
      <c r="H506" s="251"/>
      <c r="I506" s="252"/>
      <c r="J506" s="90" t="s">
        <v>28</v>
      </c>
      <c r="K506" s="176"/>
      <c r="L506" s="174"/>
      <c r="M506" s="174"/>
      <c r="N506" s="175"/>
    </row>
    <row r="507" spans="1:14" x14ac:dyDescent="0.45">
      <c r="A507" s="245"/>
      <c r="B507" s="245"/>
      <c r="C507" s="260"/>
      <c r="D507" s="249" t="s">
        <v>82</v>
      </c>
      <c r="E507" s="177">
        <v>0</v>
      </c>
      <c r="F507" s="179"/>
      <c r="G507" s="180"/>
      <c r="H507" s="251" t="s">
        <v>25</v>
      </c>
      <c r="I507" s="252" t="s">
        <v>26</v>
      </c>
      <c r="J507" s="90" t="s">
        <v>27</v>
      </c>
      <c r="K507" s="176"/>
      <c r="L507" s="174"/>
      <c r="M507" s="174"/>
      <c r="N507" s="175"/>
    </row>
    <row r="508" spans="1:14" x14ac:dyDescent="0.45">
      <c r="A508" s="245"/>
      <c r="B508" s="245"/>
      <c r="C508" s="260"/>
      <c r="D508" s="250"/>
      <c r="E508" s="177"/>
      <c r="F508" s="179"/>
      <c r="G508" s="180"/>
      <c r="H508" s="251"/>
      <c r="I508" s="252"/>
      <c r="J508" s="90" t="s">
        <v>28</v>
      </c>
      <c r="K508" s="176"/>
      <c r="L508" s="174"/>
      <c r="M508" s="174"/>
      <c r="N508" s="175"/>
    </row>
    <row r="509" spans="1:14" x14ac:dyDescent="0.45">
      <c r="A509" s="245"/>
      <c r="B509" s="245"/>
      <c r="C509" s="260"/>
      <c r="D509" s="249" t="s">
        <v>83</v>
      </c>
      <c r="E509" s="177">
        <v>1</v>
      </c>
      <c r="F509" s="179">
        <v>2100</v>
      </c>
      <c r="G509" s="180">
        <f>F509/1.388592</f>
        <v>1512.3232742230978</v>
      </c>
      <c r="H509" s="251" t="s">
        <v>25</v>
      </c>
      <c r="I509" s="252" t="s">
        <v>26</v>
      </c>
      <c r="J509" s="90" t="s">
        <v>27</v>
      </c>
      <c r="K509" s="176"/>
      <c r="L509" s="174"/>
      <c r="M509" s="174"/>
      <c r="N509" s="175"/>
    </row>
    <row r="510" spans="1:14" x14ac:dyDescent="0.45">
      <c r="A510" s="245"/>
      <c r="B510" s="245"/>
      <c r="C510" s="260"/>
      <c r="D510" s="250"/>
      <c r="E510" s="177"/>
      <c r="F510" s="179"/>
      <c r="G510" s="180"/>
      <c r="H510" s="251"/>
      <c r="I510" s="252"/>
      <c r="J510" s="90" t="s">
        <v>28</v>
      </c>
      <c r="K510" s="176"/>
      <c r="L510" s="174"/>
      <c r="M510" s="174"/>
      <c r="N510" s="175"/>
    </row>
    <row r="511" spans="1:14" x14ac:dyDescent="0.45">
      <c r="A511" s="245"/>
      <c r="B511" s="245"/>
      <c r="C511" s="260"/>
      <c r="D511" s="249" t="s">
        <v>84</v>
      </c>
      <c r="E511" s="177">
        <v>1</v>
      </c>
      <c r="F511" s="179">
        <v>3250</v>
      </c>
      <c r="G511" s="180"/>
      <c r="H511" s="251" t="s">
        <v>25</v>
      </c>
      <c r="I511" s="252" t="s">
        <v>26</v>
      </c>
      <c r="J511" s="90" t="s">
        <v>27</v>
      </c>
      <c r="K511" s="176"/>
      <c r="L511" s="174"/>
      <c r="M511" s="174"/>
      <c r="N511" s="175"/>
    </row>
    <row r="512" spans="1:14" x14ac:dyDescent="0.45">
      <c r="A512" s="245"/>
      <c r="B512" s="245"/>
      <c r="C512" s="260"/>
      <c r="D512" s="250"/>
      <c r="E512" s="177"/>
      <c r="F512" s="179"/>
      <c r="G512" s="180"/>
      <c r="H512" s="251"/>
      <c r="I512" s="252"/>
      <c r="J512" s="90" t="s">
        <v>28</v>
      </c>
      <c r="K512" s="176"/>
      <c r="L512" s="174"/>
      <c r="M512" s="174"/>
      <c r="N512" s="175"/>
    </row>
    <row r="513" spans="1:14" x14ac:dyDescent="0.45">
      <c r="A513" s="245"/>
      <c r="B513" s="245"/>
      <c r="C513" s="260"/>
      <c r="D513" s="249" t="s">
        <v>85</v>
      </c>
      <c r="E513" s="177">
        <v>2</v>
      </c>
      <c r="F513" s="179">
        <v>0</v>
      </c>
      <c r="G513" s="180">
        <f>F513/1.388592</f>
        <v>0</v>
      </c>
      <c r="H513" s="251" t="s">
        <v>25</v>
      </c>
      <c r="I513" s="252" t="s">
        <v>26</v>
      </c>
      <c r="J513" s="90" t="s">
        <v>27</v>
      </c>
      <c r="K513" s="176"/>
      <c r="L513" s="174"/>
      <c r="M513" s="174"/>
      <c r="N513" s="175"/>
    </row>
    <row r="514" spans="1:14" x14ac:dyDescent="0.45">
      <c r="A514" s="231"/>
      <c r="B514" s="231"/>
      <c r="C514" s="261"/>
      <c r="D514" s="250"/>
      <c r="E514" s="177"/>
      <c r="F514" s="179"/>
      <c r="G514" s="180"/>
      <c r="H514" s="251"/>
      <c r="I514" s="252"/>
      <c r="J514" s="90" t="s">
        <v>28</v>
      </c>
      <c r="K514" s="176"/>
      <c r="L514" s="174"/>
      <c r="M514" s="174"/>
      <c r="N514" s="175"/>
    </row>
    <row r="515" spans="1:14" x14ac:dyDescent="0.45">
      <c r="A515" s="148"/>
      <c r="B515" s="187"/>
      <c r="C515" s="164"/>
      <c r="D515" s="85"/>
      <c r="E515" s="178"/>
      <c r="F515" s="181"/>
      <c r="G515" s="182"/>
      <c r="H515" s="85"/>
      <c r="I515" s="85"/>
      <c r="J515" s="85"/>
      <c r="K515" s="87"/>
      <c r="L515" s="88"/>
      <c r="M515" s="88"/>
      <c r="N515" s="95"/>
    </row>
    <row r="516" spans="1:14" ht="15" customHeight="1" x14ac:dyDescent="0.45">
      <c r="A516" s="230">
        <v>23</v>
      </c>
      <c r="B516" s="230">
        <v>4</v>
      </c>
      <c r="C516" s="214" t="s">
        <v>126</v>
      </c>
      <c r="D516" s="249" t="s">
        <v>76</v>
      </c>
      <c r="E516" s="177">
        <v>1</v>
      </c>
      <c r="F516" s="179">
        <v>6400</v>
      </c>
      <c r="G516" s="180">
        <f>F516/1.388592</f>
        <v>4608.9852166799174</v>
      </c>
      <c r="H516" s="251" t="s">
        <v>25</v>
      </c>
      <c r="I516" s="252" t="s">
        <v>26</v>
      </c>
      <c r="J516" s="90" t="s">
        <v>27</v>
      </c>
      <c r="K516" s="176"/>
      <c r="L516" s="174"/>
      <c r="M516" s="174"/>
      <c r="N516" s="175"/>
    </row>
    <row r="517" spans="1:14" x14ac:dyDescent="0.45">
      <c r="A517" s="245"/>
      <c r="B517" s="245"/>
      <c r="C517" s="265"/>
      <c r="D517" s="250"/>
      <c r="E517" s="177"/>
      <c r="F517" s="179"/>
      <c r="G517" s="180"/>
      <c r="H517" s="251"/>
      <c r="I517" s="252"/>
      <c r="J517" s="90" t="s">
        <v>28</v>
      </c>
      <c r="K517" s="176"/>
      <c r="L517" s="174"/>
      <c r="M517" s="174"/>
      <c r="N517" s="175"/>
    </row>
    <row r="518" spans="1:14" x14ac:dyDescent="0.45">
      <c r="A518" s="245"/>
      <c r="B518" s="245"/>
      <c r="C518" s="265"/>
      <c r="D518" s="249" t="s">
        <v>77</v>
      </c>
      <c r="E518" s="177">
        <v>1</v>
      </c>
      <c r="F518" s="179">
        <v>2400</v>
      </c>
      <c r="G518" s="180">
        <f>F518/1.388592</f>
        <v>1728.369456254969</v>
      </c>
      <c r="H518" s="251" t="s">
        <v>25</v>
      </c>
      <c r="I518" s="252" t="s">
        <v>26</v>
      </c>
      <c r="J518" s="90" t="s">
        <v>27</v>
      </c>
      <c r="K518" s="176"/>
      <c r="L518" s="174"/>
      <c r="M518" s="174"/>
      <c r="N518" s="175"/>
    </row>
    <row r="519" spans="1:14" x14ac:dyDescent="0.45">
      <c r="A519" s="245"/>
      <c r="B519" s="245"/>
      <c r="C519" s="265"/>
      <c r="D519" s="250"/>
      <c r="E519" s="177"/>
      <c r="F519" s="179"/>
      <c r="G519" s="180"/>
      <c r="H519" s="251"/>
      <c r="I519" s="252"/>
      <c r="J519" s="90" t="s">
        <v>28</v>
      </c>
      <c r="K519" s="176"/>
      <c r="L519" s="174"/>
      <c r="M519" s="174"/>
      <c r="N519" s="175"/>
    </row>
    <row r="520" spans="1:14" x14ac:dyDescent="0.45">
      <c r="A520" s="245"/>
      <c r="B520" s="245"/>
      <c r="C520" s="265"/>
      <c r="D520" s="249" t="s">
        <v>86</v>
      </c>
      <c r="E520" s="177">
        <v>51</v>
      </c>
      <c r="F520" s="179">
        <v>8160</v>
      </c>
      <c r="G520" s="180">
        <f>F520/1.388592</f>
        <v>5876.4561512668943</v>
      </c>
      <c r="H520" s="251" t="s">
        <v>25</v>
      </c>
      <c r="I520" s="252" t="s">
        <v>26</v>
      </c>
      <c r="J520" s="90" t="s">
        <v>27</v>
      </c>
      <c r="K520" s="176"/>
      <c r="L520" s="174"/>
      <c r="M520" s="174"/>
      <c r="N520" s="175"/>
    </row>
    <row r="521" spans="1:14" x14ac:dyDescent="0.45">
      <c r="A521" s="245"/>
      <c r="B521" s="245"/>
      <c r="C521" s="265"/>
      <c r="D521" s="250"/>
      <c r="E521" s="177"/>
      <c r="F521" s="179"/>
      <c r="G521" s="180"/>
      <c r="H521" s="251"/>
      <c r="I521" s="252"/>
      <c r="J521" s="90" t="s">
        <v>28</v>
      </c>
      <c r="K521" s="176"/>
      <c r="L521" s="174"/>
      <c r="M521" s="174"/>
      <c r="N521" s="175"/>
    </row>
    <row r="522" spans="1:14" x14ac:dyDescent="0.45">
      <c r="A522" s="245"/>
      <c r="B522" s="245"/>
      <c r="C522" s="265"/>
      <c r="D522" s="249" t="s">
        <v>78</v>
      </c>
      <c r="E522" s="177">
        <v>1</v>
      </c>
      <c r="F522" s="179">
        <v>0</v>
      </c>
      <c r="G522" s="180">
        <f>F522/1.388592</f>
        <v>0</v>
      </c>
      <c r="H522" s="251" t="s">
        <v>25</v>
      </c>
      <c r="I522" s="252" t="s">
        <v>26</v>
      </c>
      <c r="J522" s="90" t="s">
        <v>27</v>
      </c>
      <c r="K522" s="176"/>
      <c r="L522" s="174"/>
      <c r="M522" s="174"/>
      <c r="N522" s="175"/>
    </row>
    <row r="523" spans="1:14" x14ac:dyDescent="0.45">
      <c r="A523" s="245"/>
      <c r="B523" s="245"/>
      <c r="C523" s="265"/>
      <c r="D523" s="250"/>
      <c r="E523" s="177"/>
      <c r="F523" s="179"/>
      <c r="G523" s="180"/>
      <c r="H523" s="251"/>
      <c r="I523" s="252"/>
      <c r="J523" s="90" t="s">
        <v>28</v>
      </c>
      <c r="K523" s="176"/>
      <c r="L523" s="174"/>
      <c r="M523" s="174"/>
      <c r="N523" s="175"/>
    </row>
    <row r="524" spans="1:14" x14ac:dyDescent="0.45">
      <c r="A524" s="245"/>
      <c r="B524" s="245"/>
      <c r="C524" s="265"/>
      <c r="D524" s="249" t="s">
        <v>79</v>
      </c>
      <c r="E524" s="177">
        <v>1</v>
      </c>
      <c r="F524" s="179">
        <v>0</v>
      </c>
      <c r="G524" s="180">
        <f>F524/1.388592</f>
        <v>0</v>
      </c>
      <c r="H524" s="251" t="s">
        <v>25</v>
      </c>
      <c r="I524" s="252" t="s">
        <v>26</v>
      </c>
      <c r="J524" s="90" t="s">
        <v>27</v>
      </c>
      <c r="K524" s="176"/>
      <c r="L524" s="174"/>
      <c r="M524" s="174"/>
      <c r="N524" s="175"/>
    </row>
    <row r="525" spans="1:14" x14ac:dyDescent="0.45">
      <c r="A525" s="245"/>
      <c r="B525" s="245"/>
      <c r="C525" s="265"/>
      <c r="D525" s="250"/>
      <c r="E525" s="177"/>
      <c r="F525" s="179"/>
      <c r="G525" s="180"/>
      <c r="H525" s="251"/>
      <c r="I525" s="252"/>
      <c r="J525" s="90" t="s">
        <v>28</v>
      </c>
      <c r="K525" s="176"/>
      <c r="L525" s="174"/>
      <c r="M525" s="174"/>
      <c r="N525" s="175"/>
    </row>
    <row r="526" spans="1:14" x14ac:dyDescent="0.45">
      <c r="A526" s="245"/>
      <c r="B526" s="245"/>
      <c r="C526" s="265"/>
      <c r="D526" s="249" t="s">
        <v>80</v>
      </c>
      <c r="E526" s="177">
        <v>1</v>
      </c>
      <c r="F526" s="179"/>
      <c r="G526" s="180"/>
      <c r="H526" s="251" t="s">
        <v>25</v>
      </c>
      <c r="I526" s="252" t="s">
        <v>26</v>
      </c>
      <c r="J526" s="90" t="s">
        <v>27</v>
      </c>
      <c r="K526" s="176"/>
      <c r="L526" s="174"/>
      <c r="M526" s="174"/>
      <c r="N526" s="175"/>
    </row>
    <row r="527" spans="1:14" x14ac:dyDescent="0.45">
      <c r="A527" s="245"/>
      <c r="B527" s="245"/>
      <c r="C527" s="265"/>
      <c r="D527" s="250"/>
      <c r="E527" s="177"/>
      <c r="F527" s="179"/>
      <c r="G527" s="180"/>
      <c r="H527" s="251"/>
      <c r="I527" s="252"/>
      <c r="J527" s="90" t="s">
        <v>28</v>
      </c>
      <c r="K527" s="176"/>
      <c r="L527" s="174"/>
      <c r="M527" s="174"/>
      <c r="N527" s="175"/>
    </row>
    <row r="528" spans="1:14" ht="15" customHeight="1" x14ac:dyDescent="0.45">
      <c r="A528" s="245"/>
      <c r="B528" s="245"/>
      <c r="C528" s="265"/>
      <c r="D528" s="249" t="s">
        <v>81</v>
      </c>
      <c r="E528" s="177">
        <v>108</v>
      </c>
      <c r="F528" s="179">
        <v>0</v>
      </c>
      <c r="G528" s="180">
        <f>F528/1.388592</f>
        <v>0</v>
      </c>
      <c r="H528" s="251" t="s">
        <v>25</v>
      </c>
      <c r="I528" s="252" t="s">
        <v>26</v>
      </c>
      <c r="J528" s="90" t="s">
        <v>27</v>
      </c>
      <c r="K528" s="176"/>
      <c r="L528" s="174"/>
      <c r="M528" s="174"/>
      <c r="N528" s="175"/>
    </row>
    <row r="529" spans="1:14" x14ac:dyDescent="0.45">
      <c r="A529" s="245"/>
      <c r="B529" s="245"/>
      <c r="C529" s="265"/>
      <c r="D529" s="250"/>
      <c r="E529" s="177"/>
      <c r="F529" s="179"/>
      <c r="G529" s="180"/>
      <c r="H529" s="251"/>
      <c r="I529" s="252"/>
      <c r="J529" s="90" t="s">
        <v>28</v>
      </c>
      <c r="K529" s="176"/>
      <c r="L529" s="174"/>
      <c r="M529" s="174"/>
      <c r="N529" s="175"/>
    </row>
    <row r="530" spans="1:14" x14ac:dyDescent="0.45">
      <c r="A530" s="245"/>
      <c r="B530" s="245"/>
      <c r="C530" s="265"/>
      <c r="D530" s="249" t="s">
        <v>82</v>
      </c>
      <c r="E530" s="177">
        <v>2</v>
      </c>
      <c r="F530" s="179">
        <v>0</v>
      </c>
      <c r="G530" s="180">
        <f>F530/1.388592</f>
        <v>0</v>
      </c>
      <c r="H530" s="251" t="s">
        <v>25</v>
      </c>
      <c r="I530" s="252" t="s">
        <v>26</v>
      </c>
      <c r="J530" s="90" t="s">
        <v>27</v>
      </c>
      <c r="K530" s="176"/>
      <c r="L530" s="174"/>
      <c r="M530" s="174"/>
      <c r="N530" s="175"/>
    </row>
    <row r="531" spans="1:14" x14ac:dyDescent="0.45">
      <c r="A531" s="245"/>
      <c r="B531" s="245"/>
      <c r="C531" s="265"/>
      <c r="D531" s="250"/>
      <c r="E531" s="177"/>
      <c r="F531" s="179"/>
      <c r="G531" s="180"/>
      <c r="H531" s="251"/>
      <c r="I531" s="252"/>
      <c r="J531" s="90" t="s">
        <v>28</v>
      </c>
      <c r="K531" s="176"/>
      <c r="L531" s="174"/>
      <c r="M531" s="174"/>
      <c r="N531" s="175"/>
    </row>
    <row r="532" spans="1:14" x14ac:dyDescent="0.45">
      <c r="A532" s="245"/>
      <c r="B532" s="245"/>
      <c r="C532" s="265"/>
      <c r="D532" s="249" t="s">
        <v>83</v>
      </c>
      <c r="E532" s="177">
        <v>0</v>
      </c>
      <c r="F532" s="179">
        <v>4000</v>
      </c>
      <c r="G532" s="180">
        <f t="shared" ref="G532" si="9">F532/1.388592</f>
        <v>2880.6157604249483</v>
      </c>
      <c r="H532" s="251" t="s">
        <v>25</v>
      </c>
      <c r="I532" s="252" t="s">
        <v>26</v>
      </c>
      <c r="J532" s="90" t="s">
        <v>27</v>
      </c>
      <c r="K532" s="176"/>
      <c r="L532" s="174"/>
      <c r="M532" s="174"/>
      <c r="N532" s="175"/>
    </row>
    <row r="533" spans="1:14" x14ac:dyDescent="0.45">
      <c r="A533" s="245"/>
      <c r="B533" s="245"/>
      <c r="C533" s="265"/>
      <c r="D533" s="250"/>
      <c r="E533" s="177"/>
      <c r="F533" s="179"/>
      <c r="G533" s="180"/>
      <c r="H533" s="251"/>
      <c r="I533" s="252"/>
      <c r="J533" s="90" t="s">
        <v>28</v>
      </c>
      <c r="K533" s="176"/>
      <c r="L533" s="174"/>
      <c r="M533" s="174"/>
      <c r="N533" s="175"/>
    </row>
    <row r="534" spans="1:14" x14ac:dyDescent="0.45">
      <c r="A534" s="245"/>
      <c r="B534" s="245"/>
      <c r="C534" s="265"/>
      <c r="D534" s="249" t="s">
        <v>84</v>
      </c>
      <c r="E534" s="177">
        <v>0</v>
      </c>
      <c r="F534" s="179"/>
      <c r="G534" s="180"/>
      <c r="H534" s="251" t="s">
        <v>25</v>
      </c>
      <c r="I534" s="252" t="s">
        <v>26</v>
      </c>
      <c r="J534" s="90" t="s">
        <v>27</v>
      </c>
      <c r="K534" s="176"/>
      <c r="L534" s="174"/>
      <c r="M534" s="174"/>
      <c r="N534" s="175"/>
    </row>
    <row r="535" spans="1:14" x14ac:dyDescent="0.45">
      <c r="A535" s="245"/>
      <c r="B535" s="245"/>
      <c r="C535" s="265"/>
      <c r="D535" s="250"/>
      <c r="E535" s="177"/>
      <c r="F535" s="179"/>
      <c r="G535" s="180"/>
      <c r="H535" s="251"/>
      <c r="I535" s="252"/>
      <c r="J535" s="90" t="s">
        <v>28</v>
      </c>
      <c r="K535" s="176"/>
      <c r="L535" s="174"/>
      <c r="M535" s="174"/>
      <c r="N535" s="175"/>
    </row>
    <row r="536" spans="1:14" x14ac:dyDescent="0.45">
      <c r="A536" s="245"/>
      <c r="B536" s="245"/>
      <c r="C536" s="265"/>
      <c r="D536" s="249" t="s">
        <v>85</v>
      </c>
      <c r="E536" s="177">
        <v>0</v>
      </c>
      <c r="F536" s="179"/>
      <c r="G536" s="180"/>
      <c r="H536" s="251" t="s">
        <v>25</v>
      </c>
      <c r="I536" s="252" t="s">
        <v>26</v>
      </c>
      <c r="J536" s="90" t="s">
        <v>27</v>
      </c>
      <c r="K536" s="176"/>
      <c r="L536" s="174"/>
      <c r="M536" s="174"/>
      <c r="N536" s="175"/>
    </row>
    <row r="537" spans="1:14" x14ac:dyDescent="0.45">
      <c r="A537" s="231"/>
      <c r="B537" s="231"/>
      <c r="C537" s="215"/>
      <c r="D537" s="250"/>
      <c r="E537" s="177"/>
      <c r="F537" s="179"/>
      <c r="G537" s="180"/>
      <c r="H537" s="251"/>
      <c r="I537" s="252"/>
      <c r="J537" s="90" t="s">
        <v>28</v>
      </c>
      <c r="K537" s="176"/>
      <c r="L537" s="174"/>
      <c r="M537" s="174"/>
      <c r="N537" s="175"/>
    </row>
    <row r="538" spans="1:14" x14ac:dyDescent="0.45">
      <c r="A538" s="148"/>
      <c r="B538" s="187"/>
      <c r="C538" s="164"/>
      <c r="D538" s="85"/>
      <c r="E538" s="178"/>
      <c r="F538" s="181"/>
      <c r="G538" s="182"/>
      <c r="H538" s="85"/>
      <c r="I538" s="85"/>
      <c r="J538" s="85"/>
      <c r="K538" s="87"/>
      <c r="L538" s="88"/>
      <c r="M538" s="88"/>
      <c r="N538" s="95"/>
    </row>
    <row r="539" spans="1:14" ht="15" customHeight="1" x14ac:dyDescent="0.45">
      <c r="A539" s="230">
        <v>24</v>
      </c>
      <c r="B539" s="230">
        <v>5</v>
      </c>
      <c r="C539" s="214" t="s">
        <v>127</v>
      </c>
      <c r="D539" s="249" t="s">
        <v>76</v>
      </c>
      <c r="E539" s="177">
        <v>1</v>
      </c>
      <c r="F539" s="179">
        <v>10000</v>
      </c>
      <c r="G539" s="180">
        <f>F539/1.388592</f>
        <v>7201.5394010623704</v>
      </c>
      <c r="H539" s="251" t="s">
        <v>25</v>
      </c>
      <c r="I539" s="252" t="s">
        <v>26</v>
      </c>
      <c r="J539" s="90" t="s">
        <v>27</v>
      </c>
      <c r="K539" s="176"/>
      <c r="L539" s="174"/>
      <c r="M539" s="174"/>
      <c r="N539" s="175"/>
    </row>
    <row r="540" spans="1:14" x14ac:dyDescent="0.45">
      <c r="A540" s="245"/>
      <c r="B540" s="245"/>
      <c r="C540" s="265"/>
      <c r="D540" s="250"/>
      <c r="E540" s="177"/>
      <c r="F540" s="179"/>
      <c r="G540" s="180"/>
      <c r="H540" s="251"/>
      <c r="I540" s="252"/>
      <c r="J540" s="90" t="s">
        <v>28</v>
      </c>
      <c r="K540" s="176"/>
      <c r="L540" s="174"/>
      <c r="M540" s="174"/>
      <c r="N540" s="175"/>
    </row>
    <row r="541" spans="1:14" x14ac:dyDescent="0.45">
      <c r="A541" s="245"/>
      <c r="B541" s="245"/>
      <c r="C541" s="265"/>
      <c r="D541" s="249" t="s">
        <v>77</v>
      </c>
      <c r="E541" s="177">
        <v>3</v>
      </c>
      <c r="F541" s="179">
        <v>14400</v>
      </c>
      <c r="G541" s="180">
        <f>F541/1.388592</f>
        <v>10370.216737529814</v>
      </c>
      <c r="H541" s="251" t="s">
        <v>25</v>
      </c>
      <c r="I541" s="252" t="s">
        <v>26</v>
      </c>
      <c r="J541" s="90" t="s">
        <v>27</v>
      </c>
      <c r="K541" s="176"/>
      <c r="L541" s="174"/>
      <c r="M541" s="174"/>
      <c r="N541" s="175"/>
    </row>
    <row r="542" spans="1:14" x14ac:dyDescent="0.45">
      <c r="A542" s="245"/>
      <c r="B542" s="245"/>
      <c r="C542" s="265"/>
      <c r="D542" s="250"/>
      <c r="E542" s="177"/>
      <c r="F542" s="179"/>
      <c r="G542" s="180"/>
      <c r="H542" s="251"/>
      <c r="I542" s="252"/>
      <c r="J542" s="90" t="s">
        <v>28</v>
      </c>
      <c r="K542" s="176"/>
      <c r="L542" s="174"/>
      <c r="M542" s="174"/>
      <c r="N542" s="175"/>
    </row>
    <row r="543" spans="1:14" x14ac:dyDescent="0.45">
      <c r="A543" s="245"/>
      <c r="B543" s="245"/>
      <c r="C543" s="265"/>
      <c r="D543" s="249" t="s">
        <v>86</v>
      </c>
      <c r="E543" s="177">
        <v>78</v>
      </c>
      <c r="F543" s="179">
        <v>15600</v>
      </c>
      <c r="G543" s="180">
        <f>F543/1.388592</f>
        <v>11234.401465657298</v>
      </c>
      <c r="H543" s="251" t="s">
        <v>25</v>
      </c>
      <c r="I543" s="252" t="s">
        <v>26</v>
      </c>
      <c r="J543" s="90" t="s">
        <v>27</v>
      </c>
      <c r="K543" s="176"/>
      <c r="L543" s="174"/>
      <c r="M543" s="174"/>
      <c r="N543" s="175"/>
    </row>
    <row r="544" spans="1:14" x14ac:dyDescent="0.45">
      <c r="A544" s="245"/>
      <c r="B544" s="245"/>
      <c r="C544" s="265"/>
      <c r="D544" s="250"/>
      <c r="E544" s="177"/>
      <c r="F544" s="179"/>
      <c r="G544" s="180"/>
      <c r="H544" s="251"/>
      <c r="I544" s="252"/>
      <c r="J544" s="90" t="s">
        <v>28</v>
      </c>
      <c r="K544" s="176"/>
      <c r="L544" s="174"/>
      <c r="M544" s="174"/>
      <c r="N544" s="175"/>
    </row>
    <row r="545" spans="1:14" x14ac:dyDescent="0.45">
      <c r="A545" s="245"/>
      <c r="B545" s="245"/>
      <c r="C545" s="265"/>
      <c r="D545" s="249" t="s">
        <v>78</v>
      </c>
      <c r="E545" s="177">
        <v>1</v>
      </c>
      <c r="F545" s="179">
        <v>1500</v>
      </c>
      <c r="G545" s="180">
        <f>F545/1.388592</f>
        <v>1080.2309101593555</v>
      </c>
      <c r="H545" s="251" t="s">
        <v>25</v>
      </c>
      <c r="I545" s="252" t="s">
        <v>26</v>
      </c>
      <c r="J545" s="90" t="s">
        <v>27</v>
      </c>
      <c r="K545" s="176"/>
      <c r="L545" s="174"/>
      <c r="M545" s="174"/>
      <c r="N545" s="175"/>
    </row>
    <row r="546" spans="1:14" x14ac:dyDescent="0.45">
      <c r="A546" s="245"/>
      <c r="B546" s="245"/>
      <c r="C546" s="265"/>
      <c r="D546" s="250"/>
      <c r="E546" s="177"/>
      <c r="F546" s="179"/>
      <c r="G546" s="180"/>
      <c r="H546" s="251"/>
      <c r="I546" s="252"/>
      <c r="J546" s="90" t="s">
        <v>28</v>
      </c>
      <c r="K546" s="176"/>
      <c r="L546" s="174"/>
      <c r="M546" s="174"/>
      <c r="N546" s="175"/>
    </row>
    <row r="547" spans="1:14" x14ac:dyDescent="0.45">
      <c r="A547" s="245"/>
      <c r="B547" s="245"/>
      <c r="C547" s="265"/>
      <c r="D547" s="249" t="s">
        <v>79</v>
      </c>
      <c r="E547" s="177">
        <v>1</v>
      </c>
      <c r="F547" s="179">
        <v>2250</v>
      </c>
      <c r="G547" s="180">
        <f>F547/1.388592</f>
        <v>1620.3463652390335</v>
      </c>
      <c r="H547" s="251" t="s">
        <v>25</v>
      </c>
      <c r="I547" s="252" t="s">
        <v>26</v>
      </c>
      <c r="J547" s="90" t="s">
        <v>27</v>
      </c>
      <c r="K547" s="176"/>
      <c r="L547" s="174"/>
      <c r="M547" s="174"/>
      <c r="N547" s="175"/>
    </row>
    <row r="548" spans="1:14" x14ac:dyDescent="0.45">
      <c r="A548" s="245"/>
      <c r="B548" s="245"/>
      <c r="C548" s="265"/>
      <c r="D548" s="250"/>
      <c r="E548" s="177"/>
      <c r="F548" s="179"/>
      <c r="G548" s="180"/>
      <c r="H548" s="251"/>
      <c r="I548" s="252"/>
      <c r="J548" s="90" t="s">
        <v>28</v>
      </c>
      <c r="K548" s="176"/>
      <c r="L548" s="174"/>
      <c r="M548" s="174"/>
      <c r="N548" s="175"/>
    </row>
    <row r="549" spans="1:14" x14ac:dyDescent="0.45">
      <c r="A549" s="245"/>
      <c r="B549" s="245"/>
      <c r="C549" s="265"/>
      <c r="D549" s="249" t="s">
        <v>96</v>
      </c>
      <c r="E549" s="177">
        <v>1</v>
      </c>
      <c r="F549" s="179">
        <v>200</v>
      </c>
      <c r="G549" s="180">
        <f t="shared" ref="G549" si="10">F549/1.388592</f>
        <v>144.03078802124742</v>
      </c>
      <c r="H549" s="251" t="s">
        <v>25</v>
      </c>
      <c r="I549" s="252" t="s">
        <v>26</v>
      </c>
      <c r="J549" s="90" t="s">
        <v>27</v>
      </c>
      <c r="K549" s="176"/>
      <c r="L549" s="174"/>
      <c r="M549" s="174"/>
      <c r="N549" s="175"/>
    </row>
    <row r="550" spans="1:14" x14ac:dyDescent="0.45">
      <c r="A550" s="245"/>
      <c r="B550" s="245"/>
      <c r="C550" s="265"/>
      <c r="D550" s="250"/>
      <c r="E550" s="177"/>
      <c r="F550" s="179"/>
      <c r="G550" s="180"/>
      <c r="H550" s="251"/>
      <c r="I550" s="252"/>
      <c r="J550" s="90" t="s">
        <v>28</v>
      </c>
      <c r="K550" s="176"/>
      <c r="L550" s="174"/>
      <c r="M550" s="174"/>
      <c r="N550" s="175"/>
    </row>
    <row r="551" spans="1:14" ht="15" customHeight="1" x14ac:dyDescent="0.45">
      <c r="A551" s="245"/>
      <c r="B551" s="245"/>
      <c r="C551" s="265"/>
      <c r="D551" s="249" t="s">
        <v>108</v>
      </c>
      <c r="E551" s="177">
        <v>108</v>
      </c>
      <c r="F551" s="179">
        <v>5000</v>
      </c>
      <c r="G551" s="180">
        <f>F551/1.388592</f>
        <v>3600.7697005311852</v>
      </c>
      <c r="H551" s="251" t="s">
        <v>25</v>
      </c>
      <c r="I551" s="252" t="s">
        <v>26</v>
      </c>
      <c r="J551" s="90" t="s">
        <v>27</v>
      </c>
      <c r="K551" s="176"/>
      <c r="L551" s="174"/>
      <c r="M551" s="174"/>
      <c r="N551" s="175"/>
    </row>
    <row r="552" spans="1:14" x14ac:dyDescent="0.45">
      <c r="A552" s="245"/>
      <c r="B552" s="245"/>
      <c r="C552" s="265"/>
      <c r="D552" s="250"/>
      <c r="E552" s="177"/>
      <c r="F552" s="179"/>
      <c r="G552" s="180"/>
      <c r="H552" s="251"/>
      <c r="I552" s="252"/>
      <c r="J552" s="90" t="s">
        <v>28</v>
      </c>
      <c r="K552" s="176"/>
      <c r="L552" s="174"/>
      <c r="M552" s="174"/>
      <c r="N552" s="175"/>
    </row>
    <row r="553" spans="1:14" x14ac:dyDescent="0.45">
      <c r="A553" s="245"/>
      <c r="B553" s="245"/>
      <c r="C553" s="265"/>
      <c r="D553" s="249" t="s">
        <v>82</v>
      </c>
      <c r="E553" s="177">
        <v>55</v>
      </c>
      <c r="F553" s="179">
        <v>1650</v>
      </c>
      <c r="G553" s="180">
        <f>F553/1.388592</f>
        <v>1188.2540011752913</v>
      </c>
      <c r="H553" s="251" t="s">
        <v>25</v>
      </c>
      <c r="I553" s="252" t="s">
        <v>26</v>
      </c>
      <c r="J553" s="90" t="s">
        <v>27</v>
      </c>
      <c r="K553" s="176"/>
      <c r="L553" s="174"/>
      <c r="M553" s="174"/>
      <c r="N553" s="175"/>
    </row>
    <row r="554" spans="1:14" x14ac:dyDescent="0.45">
      <c r="A554" s="245"/>
      <c r="B554" s="245"/>
      <c r="C554" s="265"/>
      <c r="D554" s="250"/>
      <c r="E554" s="177"/>
      <c r="F554" s="179"/>
      <c r="G554" s="180"/>
      <c r="H554" s="251"/>
      <c r="I554" s="252"/>
      <c r="J554" s="90" t="s">
        <v>28</v>
      </c>
      <c r="K554" s="176"/>
      <c r="L554" s="174"/>
      <c r="M554" s="174"/>
      <c r="N554" s="175"/>
    </row>
    <row r="555" spans="1:14" x14ac:dyDescent="0.45">
      <c r="A555" s="245"/>
      <c r="B555" s="245"/>
      <c r="C555" s="265"/>
      <c r="D555" s="249" t="s">
        <v>83</v>
      </c>
      <c r="E555" s="177">
        <v>2</v>
      </c>
      <c r="F555" s="179">
        <v>7000</v>
      </c>
      <c r="G555" s="180">
        <f t="shared" ref="G555:G559" si="11">F555/1.388592</f>
        <v>5041.0775807436594</v>
      </c>
      <c r="H555" s="251" t="s">
        <v>25</v>
      </c>
      <c r="I555" s="252" t="s">
        <v>26</v>
      </c>
      <c r="J555" s="90" t="s">
        <v>27</v>
      </c>
      <c r="K555" s="176"/>
      <c r="L555" s="174"/>
      <c r="M555" s="174"/>
      <c r="N555" s="175"/>
    </row>
    <row r="556" spans="1:14" x14ac:dyDescent="0.45">
      <c r="A556" s="245"/>
      <c r="B556" s="245"/>
      <c r="C556" s="265"/>
      <c r="D556" s="250"/>
      <c r="E556" s="177"/>
      <c r="F556" s="179"/>
      <c r="G556" s="180"/>
      <c r="H556" s="251"/>
      <c r="I556" s="252"/>
      <c r="J556" s="90" t="s">
        <v>28</v>
      </c>
      <c r="K556" s="176"/>
      <c r="L556" s="174"/>
      <c r="M556" s="174"/>
      <c r="N556" s="175"/>
    </row>
    <row r="557" spans="1:14" x14ac:dyDescent="0.45">
      <c r="A557" s="245"/>
      <c r="B557" s="245"/>
      <c r="C557" s="265"/>
      <c r="D557" s="249" t="s">
        <v>84</v>
      </c>
      <c r="E557" s="177">
        <v>2</v>
      </c>
      <c r="F557" s="179">
        <v>2100</v>
      </c>
      <c r="G557" s="180">
        <f t="shared" si="11"/>
        <v>1512.3232742230978</v>
      </c>
      <c r="H557" s="251" t="s">
        <v>25</v>
      </c>
      <c r="I557" s="252" t="s">
        <v>26</v>
      </c>
      <c r="J557" s="90" t="s">
        <v>27</v>
      </c>
      <c r="K557" s="176"/>
      <c r="L557" s="174"/>
      <c r="M557" s="174"/>
      <c r="N557" s="175"/>
    </row>
    <row r="558" spans="1:14" x14ac:dyDescent="0.45">
      <c r="A558" s="245"/>
      <c r="B558" s="245"/>
      <c r="C558" s="265"/>
      <c r="D558" s="250"/>
      <c r="E558" s="177"/>
      <c r="F558" s="179"/>
      <c r="G558" s="180"/>
      <c r="H558" s="251"/>
      <c r="I558" s="252"/>
      <c r="J558" s="90" t="s">
        <v>28</v>
      </c>
      <c r="K558" s="176"/>
      <c r="L558" s="174"/>
      <c r="M558" s="174"/>
      <c r="N558" s="175"/>
    </row>
    <row r="559" spans="1:14" x14ac:dyDescent="0.45">
      <c r="A559" s="245"/>
      <c r="B559" s="245"/>
      <c r="C559" s="265"/>
      <c r="D559" s="249" t="s">
        <v>85</v>
      </c>
      <c r="E559" s="177">
        <v>0</v>
      </c>
      <c r="F559" s="179"/>
      <c r="G559" s="180">
        <f t="shared" si="11"/>
        <v>0</v>
      </c>
      <c r="H559" s="251" t="s">
        <v>25</v>
      </c>
      <c r="I559" s="252" t="s">
        <v>26</v>
      </c>
      <c r="J559" s="90" t="s">
        <v>27</v>
      </c>
      <c r="K559" s="176"/>
      <c r="L559" s="174"/>
      <c r="M559" s="174"/>
      <c r="N559" s="175"/>
    </row>
    <row r="560" spans="1:14" x14ac:dyDescent="0.45">
      <c r="A560" s="231"/>
      <c r="B560" s="231"/>
      <c r="C560" s="215"/>
      <c r="D560" s="250"/>
      <c r="E560" s="177"/>
      <c r="F560" s="179"/>
      <c r="G560" s="180"/>
      <c r="H560" s="251"/>
      <c r="I560" s="252"/>
      <c r="J560" s="90" t="s">
        <v>28</v>
      </c>
      <c r="K560" s="176"/>
      <c r="L560" s="174"/>
      <c r="M560" s="174"/>
      <c r="N560" s="175"/>
    </row>
    <row r="561" spans="1:14" x14ac:dyDescent="0.45">
      <c r="A561" s="148"/>
      <c r="B561" s="187"/>
      <c r="C561" s="164"/>
      <c r="D561" s="85"/>
      <c r="E561" s="178"/>
      <c r="F561" s="181"/>
      <c r="G561" s="182"/>
      <c r="H561" s="85"/>
      <c r="I561" s="85"/>
      <c r="J561" s="85"/>
      <c r="K561" s="87"/>
      <c r="L561" s="88"/>
      <c r="M561" s="88"/>
      <c r="N561" s="95"/>
    </row>
    <row r="562" spans="1:14" ht="15" customHeight="1" x14ac:dyDescent="0.45">
      <c r="A562" s="230">
        <v>25</v>
      </c>
      <c r="B562" s="230">
        <v>5</v>
      </c>
      <c r="C562" s="210" t="s">
        <v>128</v>
      </c>
      <c r="D562" s="249" t="s">
        <v>76</v>
      </c>
      <c r="E562" s="177">
        <v>1</v>
      </c>
      <c r="F562" s="179">
        <v>2000</v>
      </c>
      <c r="G562" s="180">
        <f>F562/1.388592</f>
        <v>1440.3078802124742</v>
      </c>
      <c r="H562" s="251" t="s">
        <v>25</v>
      </c>
      <c r="I562" s="252" t="s">
        <v>26</v>
      </c>
      <c r="J562" s="90" t="s">
        <v>27</v>
      </c>
      <c r="K562" s="176"/>
      <c r="L562" s="174"/>
      <c r="M562" s="174"/>
      <c r="N562" s="175"/>
    </row>
    <row r="563" spans="1:14" x14ac:dyDescent="0.45">
      <c r="A563" s="245"/>
      <c r="B563" s="245"/>
      <c r="C563" s="264"/>
      <c r="D563" s="250"/>
      <c r="E563" s="177"/>
      <c r="F563" s="179"/>
      <c r="G563" s="180"/>
      <c r="H563" s="251"/>
      <c r="I563" s="252"/>
      <c r="J563" s="90" t="s">
        <v>28</v>
      </c>
      <c r="K563" s="176"/>
      <c r="L563" s="174"/>
      <c r="M563" s="174"/>
      <c r="N563" s="175"/>
    </row>
    <row r="564" spans="1:14" x14ac:dyDescent="0.45">
      <c r="A564" s="245"/>
      <c r="B564" s="245"/>
      <c r="C564" s="264"/>
      <c r="D564" s="249" t="s">
        <v>77</v>
      </c>
      <c r="E564" s="177">
        <v>3</v>
      </c>
      <c r="F564" s="179">
        <v>12600</v>
      </c>
      <c r="G564" s="180">
        <f>F564/1.388592</f>
        <v>9073.9396453385871</v>
      </c>
      <c r="H564" s="251" t="s">
        <v>25</v>
      </c>
      <c r="I564" s="252" t="s">
        <v>26</v>
      </c>
      <c r="J564" s="90" t="s">
        <v>27</v>
      </c>
      <c r="K564" s="176"/>
      <c r="L564" s="174"/>
      <c r="M564" s="174"/>
      <c r="N564" s="175"/>
    </row>
    <row r="565" spans="1:14" x14ac:dyDescent="0.45">
      <c r="A565" s="245"/>
      <c r="B565" s="245"/>
      <c r="C565" s="264"/>
      <c r="D565" s="250"/>
      <c r="E565" s="177"/>
      <c r="F565" s="179"/>
      <c r="G565" s="180"/>
      <c r="H565" s="251"/>
      <c r="I565" s="252"/>
      <c r="J565" s="90" t="s">
        <v>28</v>
      </c>
      <c r="K565" s="176"/>
      <c r="L565" s="174"/>
      <c r="M565" s="174"/>
      <c r="N565" s="175"/>
    </row>
    <row r="566" spans="1:14" x14ac:dyDescent="0.45">
      <c r="A566" s="245"/>
      <c r="B566" s="245"/>
      <c r="C566" s="264"/>
      <c r="D566" s="249" t="s">
        <v>86</v>
      </c>
      <c r="E566" s="177">
        <v>68</v>
      </c>
      <c r="F566" s="179">
        <v>13600</v>
      </c>
      <c r="G566" s="180">
        <f>F566/1.388592</f>
        <v>9794.0935854448235</v>
      </c>
      <c r="H566" s="170"/>
      <c r="I566" s="169"/>
      <c r="J566" s="90"/>
      <c r="K566" s="176"/>
      <c r="L566" s="174"/>
      <c r="M566" s="174"/>
      <c r="N566" s="175"/>
    </row>
    <row r="567" spans="1:14" x14ac:dyDescent="0.45">
      <c r="A567" s="245"/>
      <c r="B567" s="245"/>
      <c r="C567" s="264"/>
      <c r="D567" s="250"/>
      <c r="E567" s="177"/>
      <c r="F567" s="179"/>
      <c r="G567" s="180"/>
      <c r="H567" s="170"/>
      <c r="I567" s="169"/>
      <c r="J567" s="90"/>
      <c r="K567" s="176"/>
      <c r="L567" s="174"/>
      <c r="M567" s="174"/>
      <c r="N567" s="175"/>
    </row>
    <row r="568" spans="1:14" x14ac:dyDescent="0.45">
      <c r="A568" s="245"/>
      <c r="B568" s="245"/>
      <c r="C568" s="264"/>
      <c r="D568" s="249" t="s">
        <v>78</v>
      </c>
      <c r="E568" s="177">
        <v>1</v>
      </c>
      <c r="F568" s="179">
        <v>1500</v>
      </c>
      <c r="G568" s="180">
        <f>F568/1.388592</f>
        <v>1080.2309101593555</v>
      </c>
      <c r="H568" s="251" t="s">
        <v>25</v>
      </c>
      <c r="I568" s="252" t="s">
        <v>26</v>
      </c>
      <c r="J568" s="90" t="s">
        <v>27</v>
      </c>
      <c r="K568" s="176"/>
      <c r="L568" s="174"/>
      <c r="M568" s="174"/>
      <c r="N568" s="175"/>
    </row>
    <row r="569" spans="1:14" x14ac:dyDescent="0.45">
      <c r="A569" s="245"/>
      <c r="B569" s="245"/>
      <c r="C569" s="264"/>
      <c r="D569" s="250"/>
      <c r="E569" s="177"/>
      <c r="F569" s="179"/>
      <c r="G569" s="180"/>
      <c r="H569" s="251"/>
      <c r="I569" s="252"/>
      <c r="J569" s="90" t="s">
        <v>28</v>
      </c>
      <c r="K569" s="176"/>
      <c r="L569" s="174"/>
      <c r="M569" s="174"/>
      <c r="N569" s="175"/>
    </row>
    <row r="570" spans="1:14" x14ac:dyDescent="0.45">
      <c r="A570" s="245"/>
      <c r="B570" s="245"/>
      <c r="C570" s="264"/>
      <c r="D570" s="249" t="s">
        <v>79</v>
      </c>
      <c r="E570" s="177">
        <v>1</v>
      </c>
      <c r="F570" s="179">
        <v>2250</v>
      </c>
      <c r="G570" s="180">
        <f>F570/1.388592</f>
        <v>1620.3463652390335</v>
      </c>
      <c r="H570" s="251" t="s">
        <v>25</v>
      </c>
      <c r="I570" s="252" t="s">
        <v>26</v>
      </c>
      <c r="J570" s="90" t="s">
        <v>27</v>
      </c>
      <c r="K570" s="176"/>
      <c r="L570" s="174"/>
      <c r="M570" s="174"/>
      <c r="N570" s="175"/>
    </row>
    <row r="571" spans="1:14" x14ac:dyDescent="0.45">
      <c r="A571" s="245"/>
      <c r="B571" s="245"/>
      <c r="C571" s="264"/>
      <c r="D571" s="250"/>
      <c r="E571" s="177"/>
      <c r="F571" s="179"/>
      <c r="G571" s="180"/>
      <c r="H571" s="251"/>
      <c r="I571" s="252"/>
      <c r="J571" s="90" t="s">
        <v>28</v>
      </c>
      <c r="K571" s="176"/>
      <c r="L571" s="174"/>
      <c r="M571" s="174"/>
      <c r="N571" s="175"/>
    </row>
    <row r="572" spans="1:14" x14ac:dyDescent="0.45">
      <c r="A572" s="245"/>
      <c r="B572" s="245"/>
      <c r="C572" s="264"/>
      <c r="D572" s="249" t="s">
        <v>96</v>
      </c>
      <c r="E572" s="177">
        <v>1</v>
      </c>
      <c r="F572" s="179">
        <v>200</v>
      </c>
      <c r="G572" s="180">
        <f t="shared" ref="G572" si="12">F572/1.388592</f>
        <v>144.03078802124742</v>
      </c>
      <c r="H572" s="251" t="s">
        <v>25</v>
      </c>
      <c r="I572" s="252" t="s">
        <v>26</v>
      </c>
      <c r="J572" s="90" t="s">
        <v>27</v>
      </c>
      <c r="K572" s="176"/>
      <c r="L572" s="174"/>
      <c r="M572" s="174"/>
      <c r="N572" s="175"/>
    </row>
    <row r="573" spans="1:14" x14ac:dyDescent="0.45">
      <c r="A573" s="245"/>
      <c r="B573" s="245"/>
      <c r="C573" s="264"/>
      <c r="D573" s="250"/>
      <c r="E573" s="177"/>
      <c r="F573" s="179"/>
      <c r="G573" s="180"/>
      <c r="H573" s="251"/>
      <c r="I573" s="252"/>
      <c r="J573" s="90" t="s">
        <v>28</v>
      </c>
      <c r="K573" s="176"/>
      <c r="L573" s="174"/>
      <c r="M573" s="174"/>
      <c r="N573" s="175"/>
    </row>
    <row r="574" spans="1:14" ht="15" customHeight="1" x14ac:dyDescent="0.45">
      <c r="A574" s="245"/>
      <c r="B574" s="245"/>
      <c r="C574" s="264"/>
      <c r="D574" s="249" t="s">
        <v>108</v>
      </c>
      <c r="E574" s="177">
        <v>55</v>
      </c>
      <c r="F574" s="179">
        <v>1650</v>
      </c>
      <c r="G574" s="180">
        <f>F574/1.388592</f>
        <v>1188.2540011752913</v>
      </c>
      <c r="H574" s="251" t="s">
        <v>25</v>
      </c>
      <c r="I574" s="252" t="s">
        <v>26</v>
      </c>
      <c r="J574" s="90" t="s">
        <v>27</v>
      </c>
      <c r="K574" s="176"/>
      <c r="L574" s="174"/>
      <c r="M574" s="174"/>
      <c r="N574" s="175"/>
    </row>
    <row r="575" spans="1:14" x14ac:dyDescent="0.45">
      <c r="A575" s="245"/>
      <c r="B575" s="245"/>
      <c r="C575" s="264"/>
      <c r="D575" s="250"/>
      <c r="E575" s="177"/>
      <c r="F575" s="179"/>
      <c r="G575" s="180"/>
      <c r="H575" s="251"/>
      <c r="I575" s="252"/>
      <c r="J575" s="90" t="s">
        <v>28</v>
      </c>
      <c r="K575" s="176"/>
      <c r="L575" s="174"/>
      <c r="M575" s="174"/>
      <c r="N575" s="175"/>
    </row>
    <row r="576" spans="1:14" x14ac:dyDescent="0.45">
      <c r="A576" s="245"/>
      <c r="B576" s="245"/>
      <c r="C576" s="264"/>
      <c r="D576" s="249" t="s">
        <v>82</v>
      </c>
      <c r="E576" s="177">
        <v>2</v>
      </c>
      <c r="F576" s="179">
        <v>0</v>
      </c>
      <c r="G576" s="180">
        <f>F576/1.388592</f>
        <v>0</v>
      </c>
      <c r="H576" s="251" t="s">
        <v>25</v>
      </c>
      <c r="I576" s="252" t="s">
        <v>26</v>
      </c>
      <c r="J576" s="90" t="s">
        <v>27</v>
      </c>
      <c r="K576" s="176"/>
      <c r="L576" s="174"/>
      <c r="M576" s="174"/>
      <c r="N576" s="175"/>
    </row>
    <row r="577" spans="1:14" x14ac:dyDescent="0.45">
      <c r="A577" s="245"/>
      <c r="B577" s="245"/>
      <c r="C577" s="264"/>
      <c r="D577" s="250"/>
      <c r="E577" s="177"/>
      <c r="F577" s="179"/>
      <c r="G577" s="180"/>
      <c r="H577" s="251"/>
      <c r="I577" s="252"/>
      <c r="J577" s="90" t="s">
        <v>28</v>
      </c>
      <c r="K577" s="176"/>
      <c r="L577" s="174"/>
      <c r="M577" s="174"/>
      <c r="N577" s="175"/>
    </row>
    <row r="578" spans="1:14" x14ac:dyDescent="0.45">
      <c r="A578" s="245"/>
      <c r="B578" s="245"/>
      <c r="C578" s="264"/>
      <c r="D578" s="249" t="s">
        <v>83</v>
      </c>
      <c r="E578" s="177">
        <v>2</v>
      </c>
      <c r="F578" s="179">
        <v>7000</v>
      </c>
      <c r="G578" s="180">
        <f t="shared" ref="G578:G580" si="13">F578/1.388592</f>
        <v>5041.0775807436594</v>
      </c>
      <c r="H578" s="251" t="s">
        <v>25</v>
      </c>
      <c r="I578" s="252" t="s">
        <v>26</v>
      </c>
      <c r="J578" s="90" t="s">
        <v>27</v>
      </c>
      <c r="K578" s="176"/>
      <c r="L578" s="174"/>
      <c r="M578" s="174"/>
      <c r="N578" s="175"/>
    </row>
    <row r="579" spans="1:14" x14ac:dyDescent="0.45">
      <c r="A579" s="245"/>
      <c r="B579" s="245"/>
      <c r="C579" s="264"/>
      <c r="D579" s="250"/>
      <c r="E579" s="177"/>
      <c r="F579" s="179"/>
      <c r="G579" s="180"/>
      <c r="H579" s="251"/>
      <c r="I579" s="252"/>
      <c r="J579" s="90" t="s">
        <v>28</v>
      </c>
      <c r="K579" s="176"/>
      <c r="L579" s="174"/>
      <c r="M579" s="174"/>
      <c r="N579" s="175"/>
    </row>
    <row r="580" spans="1:14" x14ac:dyDescent="0.45">
      <c r="A580" s="245"/>
      <c r="B580" s="245"/>
      <c r="C580" s="264"/>
      <c r="D580" s="249" t="s">
        <v>84</v>
      </c>
      <c r="E580" s="177">
        <v>2</v>
      </c>
      <c r="F580" s="179">
        <v>2100</v>
      </c>
      <c r="G580" s="180">
        <f t="shared" si="13"/>
        <v>1512.3232742230978</v>
      </c>
      <c r="H580" s="251" t="s">
        <v>25</v>
      </c>
      <c r="I580" s="252" t="s">
        <v>26</v>
      </c>
      <c r="J580" s="90" t="s">
        <v>27</v>
      </c>
      <c r="K580" s="176"/>
      <c r="L580" s="174"/>
      <c r="M580" s="174"/>
      <c r="N580" s="175"/>
    </row>
    <row r="581" spans="1:14" x14ac:dyDescent="0.45">
      <c r="A581" s="245"/>
      <c r="B581" s="245"/>
      <c r="C581" s="264"/>
      <c r="D581" s="250"/>
      <c r="E581" s="177"/>
      <c r="F581" s="179"/>
      <c r="G581" s="180"/>
      <c r="H581" s="251"/>
      <c r="I581" s="252"/>
      <c r="J581" s="90" t="s">
        <v>28</v>
      </c>
      <c r="K581" s="176"/>
      <c r="L581" s="174"/>
      <c r="M581" s="174"/>
      <c r="N581" s="175"/>
    </row>
    <row r="582" spans="1:14" x14ac:dyDescent="0.45">
      <c r="A582" s="245"/>
      <c r="B582" s="245"/>
      <c r="C582" s="264"/>
      <c r="D582" s="249" t="s">
        <v>85</v>
      </c>
      <c r="E582" s="177">
        <v>0</v>
      </c>
      <c r="F582" s="179"/>
      <c r="G582" s="180"/>
      <c r="H582" s="251" t="s">
        <v>25</v>
      </c>
      <c r="I582" s="252" t="s">
        <v>26</v>
      </c>
      <c r="J582" s="90" t="s">
        <v>27</v>
      </c>
      <c r="K582" s="176"/>
      <c r="L582" s="174"/>
      <c r="M582" s="174"/>
      <c r="N582" s="175"/>
    </row>
    <row r="583" spans="1:14" x14ac:dyDescent="0.45">
      <c r="A583" s="231"/>
      <c r="B583" s="231"/>
      <c r="C583" s="211"/>
      <c r="D583" s="250"/>
      <c r="E583" s="177"/>
      <c r="F583" s="179"/>
      <c r="G583" s="180"/>
      <c r="H583" s="251"/>
      <c r="I583" s="252"/>
      <c r="J583" s="90" t="s">
        <v>28</v>
      </c>
      <c r="K583" s="176"/>
      <c r="L583" s="174"/>
      <c r="M583" s="174"/>
      <c r="N583" s="175"/>
    </row>
    <row r="584" spans="1:14" x14ac:dyDescent="0.45">
      <c r="A584" s="148"/>
      <c r="B584" s="187"/>
      <c r="C584" s="164"/>
      <c r="D584" s="85"/>
      <c r="E584" s="178"/>
      <c r="F584" s="181"/>
      <c r="G584" s="182"/>
      <c r="H584" s="85"/>
      <c r="I584" s="85"/>
      <c r="J584" s="85"/>
      <c r="K584" s="87"/>
      <c r="L584" s="88"/>
      <c r="M584" s="88"/>
      <c r="N584" s="95"/>
    </row>
    <row r="585" spans="1:14" ht="15" customHeight="1" x14ac:dyDescent="0.45">
      <c r="A585" s="230">
        <v>26</v>
      </c>
      <c r="B585" s="230">
        <v>4</v>
      </c>
      <c r="C585" s="210" t="s">
        <v>135</v>
      </c>
      <c r="D585" s="249" t="s">
        <v>76</v>
      </c>
      <c r="E585" s="177">
        <v>1</v>
      </c>
      <c r="F585" s="179">
        <v>6000</v>
      </c>
      <c r="G585" s="180">
        <f>F585/1.388592</f>
        <v>4320.9236406374221</v>
      </c>
      <c r="H585" s="251" t="s">
        <v>25</v>
      </c>
      <c r="I585" s="252" t="s">
        <v>26</v>
      </c>
      <c r="J585" s="90" t="s">
        <v>27</v>
      </c>
      <c r="K585" s="176"/>
      <c r="L585" s="174"/>
      <c r="M585" s="174"/>
      <c r="N585" s="175"/>
    </row>
    <row r="586" spans="1:14" x14ac:dyDescent="0.45">
      <c r="A586" s="245"/>
      <c r="B586" s="245"/>
      <c r="C586" s="264"/>
      <c r="D586" s="250"/>
      <c r="E586" s="177"/>
      <c r="F586" s="179"/>
      <c r="G586" s="180"/>
      <c r="H586" s="251"/>
      <c r="I586" s="252"/>
      <c r="J586" s="90" t="s">
        <v>28</v>
      </c>
      <c r="K586" s="176"/>
      <c r="L586" s="174"/>
      <c r="M586" s="174"/>
      <c r="N586" s="175"/>
    </row>
    <row r="587" spans="1:14" x14ac:dyDescent="0.45">
      <c r="A587" s="245"/>
      <c r="B587" s="245"/>
      <c r="C587" s="264"/>
      <c r="D587" s="249" t="s">
        <v>77</v>
      </c>
      <c r="E587" s="177">
        <v>1</v>
      </c>
      <c r="F587" s="179">
        <v>2500</v>
      </c>
      <c r="G587" s="180">
        <f>F587/1.388592</f>
        <v>1800.3848502655926</v>
      </c>
      <c r="H587" s="251" t="s">
        <v>25</v>
      </c>
      <c r="I587" s="252" t="s">
        <v>26</v>
      </c>
      <c r="J587" s="90" t="s">
        <v>27</v>
      </c>
      <c r="K587" s="176"/>
      <c r="L587" s="174"/>
      <c r="M587" s="174"/>
      <c r="N587" s="175"/>
    </row>
    <row r="588" spans="1:14" x14ac:dyDescent="0.45">
      <c r="A588" s="245"/>
      <c r="B588" s="245"/>
      <c r="C588" s="264"/>
      <c r="D588" s="250"/>
      <c r="E588" s="177"/>
      <c r="F588" s="179"/>
      <c r="G588" s="180"/>
      <c r="H588" s="251"/>
      <c r="I588" s="252"/>
      <c r="J588" s="90" t="s">
        <v>28</v>
      </c>
      <c r="K588" s="176"/>
      <c r="L588" s="174"/>
      <c r="M588" s="174"/>
      <c r="N588" s="175"/>
    </row>
    <row r="589" spans="1:14" x14ac:dyDescent="0.45">
      <c r="A589" s="245"/>
      <c r="B589" s="245"/>
      <c r="C589" s="264"/>
      <c r="D589" s="249" t="s">
        <v>86</v>
      </c>
      <c r="E589" s="177">
        <v>72</v>
      </c>
      <c r="F589" s="179">
        <v>11520</v>
      </c>
      <c r="G589" s="180">
        <f>F589/1.388592</f>
        <v>8296.1733900238505</v>
      </c>
      <c r="H589" s="170"/>
      <c r="I589" s="169"/>
      <c r="J589" s="90"/>
      <c r="K589" s="176"/>
      <c r="L589" s="174"/>
      <c r="M589" s="174"/>
      <c r="N589" s="175"/>
    </row>
    <row r="590" spans="1:14" x14ac:dyDescent="0.45">
      <c r="A590" s="245"/>
      <c r="B590" s="245"/>
      <c r="C590" s="264"/>
      <c r="D590" s="250"/>
      <c r="E590" s="177"/>
      <c r="F590" s="179"/>
      <c r="G590" s="180"/>
      <c r="H590" s="170"/>
      <c r="I590" s="169"/>
      <c r="J590" s="90"/>
      <c r="K590" s="176"/>
      <c r="L590" s="174"/>
      <c r="M590" s="174"/>
      <c r="N590" s="175"/>
    </row>
    <row r="591" spans="1:14" x14ac:dyDescent="0.45">
      <c r="A591" s="245"/>
      <c r="B591" s="245"/>
      <c r="C591" s="264"/>
      <c r="D591" s="249" t="s">
        <v>78</v>
      </c>
      <c r="E591" s="177">
        <v>1</v>
      </c>
      <c r="F591" s="179">
        <v>1200</v>
      </c>
      <c r="G591" s="180">
        <f>F591/1.388592</f>
        <v>864.1847281274845</v>
      </c>
      <c r="H591" s="251" t="s">
        <v>25</v>
      </c>
      <c r="I591" s="252" t="s">
        <v>26</v>
      </c>
      <c r="J591" s="90" t="s">
        <v>27</v>
      </c>
      <c r="K591" s="176"/>
      <c r="L591" s="174"/>
      <c r="M591" s="174"/>
      <c r="N591" s="175"/>
    </row>
    <row r="592" spans="1:14" x14ac:dyDescent="0.45">
      <c r="A592" s="245"/>
      <c r="B592" s="245"/>
      <c r="C592" s="264"/>
      <c r="D592" s="250"/>
      <c r="E592" s="177"/>
      <c r="F592" s="179"/>
      <c r="G592" s="180"/>
      <c r="H592" s="251"/>
      <c r="I592" s="252"/>
      <c r="J592" s="90" t="s">
        <v>28</v>
      </c>
      <c r="K592" s="176"/>
      <c r="L592" s="174"/>
      <c r="M592" s="174"/>
      <c r="N592" s="175"/>
    </row>
    <row r="593" spans="1:14" x14ac:dyDescent="0.45">
      <c r="A593" s="245"/>
      <c r="B593" s="245"/>
      <c r="C593" s="264"/>
      <c r="D593" s="249" t="s">
        <v>136</v>
      </c>
      <c r="E593" s="177">
        <v>1</v>
      </c>
      <c r="F593" s="179">
        <v>1200</v>
      </c>
      <c r="G593" s="180">
        <f>F593/1.388592</f>
        <v>864.1847281274845</v>
      </c>
      <c r="H593" s="251" t="s">
        <v>25</v>
      </c>
      <c r="I593" s="252" t="s">
        <v>26</v>
      </c>
      <c r="J593" s="90" t="s">
        <v>27</v>
      </c>
      <c r="K593" s="176"/>
      <c r="L593" s="174"/>
      <c r="M593" s="174"/>
      <c r="N593" s="175"/>
    </row>
    <row r="594" spans="1:14" x14ac:dyDescent="0.45">
      <c r="A594" s="245"/>
      <c r="B594" s="245"/>
      <c r="C594" s="264"/>
      <c r="D594" s="250"/>
      <c r="E594" s="177"/>
      <c r="F594" s="179"/>
      <c r="G594" s="180"/>
      <c r="H594" s="251"/>
      <c r="I594" s="252"/>
      <c r="J594" s="90" t="s">
        <v>28</v>
      </c>
      <c r="K594" s="176"/>
      <c r="L594" s="174"/>
      <c r="M594" s="174"/>
      <c r="N594" s="175"/>
    </row>
    <row r="595" spans="1:14" x14ac:dyDescent="0.45">
      <c r="A595" s="245"/>
      <c r="B595" s="245"/>
      <c r="C595" s="264"/>
      <c r="D595" s="249" t="s">
        <v>96</v>
      </c>
      <c r="E595" s="177">
        <v>1</v>
      </c>
      <c r="F595" s="179">
        <v>200</v>
      </c>
      <c r="G595" s="180">
        <f>F595/1.388592</f>
        <v>144.03078802124742</v>
      </c>
      <c r="H595" s="251" t="s">
        <v>25</v>
      </c>
      <c r="I595" s="252" t="s">
        <v>26</v>
      </c>
      <c r="J595" s="90" t="s">
        <v>27</v>
      </c>
      <c r="K595" s="176"/>
      <c r="L595" s="174"/>
      <c r="M595" s="174"/>
      <c r="N595" s="175"/>
    </row>
    <row r="596" spans="1:14" x14ac:dyDescent="0.45">
      <c r="A596" s="245"/>
      <c r="B596" s="245"/>
      <c r="C596" s="264"/>
      <c r="D596" s="250"/>
      <c r="E596" s="177"/>
      <c r="F596" s="179"/>
      <c r="G596" s="180"/>
      <c r="H596" s="251"/>
      <c r="I596" s="252"/>
      <c r="J596" s="90" t="s">
        <v>28</v>
      </c>
      <c r="K596" s="176"/>
      <c r="L596" s="174"/>
      <c r="M596" s="174"/>
      <c r="N596" s="175"/>
    </row>
    <row r="597" spans="1:14" ht="15" customHeight="1" x14ac:dyDescent="0.45">
      <c r="A597" s="245"/>
      <c r="B597" s="245"/>
      <c r="C597" s="264"/>
      <c r="D597" s="249" t="s">
        <v>81</v>
      </c>
      <c r="E597" s="177">
        <v>60</v>
      </c>
      <c r="F597" s="179">
        <v>0</v>
      </c>
      <c r="G597" s="180">
        <f>F597/1.388592</f>
        <v>0</v>
      </c>
      <c r="H597" s="251" t="s">
        <v>25</v>
      </c>
      <c r="I597" s="252" t="s">
        <v>26</v>
      </c>
      <c r="J597" s="90" t="s">
        <v>27</v>
      </c>
      <c r="K597" s="176"/>
      <c r="L597" s="174"/>
      <c r="M597" s="174"/>
      <c r="N597" s="175"/>
    </row>
    <row r="598" spans="1:14" x14ac:dyDescent="0.45">
      <c r="A598" s="245"/>
      <c r="B598" s="245"/>
      <c r="C598" s="264"/>
      <c r="D598" s="250"/>
      <c r="E598" s="177"/>
      <c r="F598" s="179"/>
      <c r="G598" s="180"/>
      <c r="H598" s="251"/>
      <c r="I598" s="252"/>
      <c r="J598" s="90" t="s">
        <v>28</v>
      </c>
      <c r="K598" s="176"/>
      <c r="L598" s="174"/>
      <c r="M598" s="174"/>
      <c r="N598" s="175"/>
    </row>
    <row r="599" spans="1:14" x14ac:dyDescent="0.45">
      <c r="A599" s="245"/>
      <c r="B599" s="245"/>
      <c r="C599" s="264"/>
      <c r="D599" s="249" t="s">
        <v>82</v>
      </c>
      <c r="E599" s="177">
        <v>2</v>
      </c>
      <c r="F599" s="179">
        <v>0</v>
      </c>
      <c r="G599" s="180">
        <f>F599/1.388592</f>
        <v>0</v>
      </c>
      <c r="H599" s="251" t="s">
        <v>25</v>
      </c>
      <c r="I599" s="252" t="s">
        <v>26</v>
      </c>
      <c r="J599" s="90" t="s">
        <v>27</v>
      </c>
      <c r="K599" s="176"/>
      <c r="L599" s="174"/>
      <c r="M599" s="174"/>
      <c r="N599" s="175"/>
    </row>
    <row r="600" spans="1:14" x14ac:dyDescent="0.45">
      <c r="A600" s="245"/>
      <c r="B600" s="245"/>
      <c r="C600" s="264"/>
      <c r="D600" s="250"/>
      <c r="E600" s="177"/>
      <c r="F600" s="179"/>
      <c r="G600" s="180"/>
      <c r="H600" s="251"/>
      <c r="I600" s="252"/>
      <c r="J600" s="90" t="s">
        <v>28</v>
      </c>
      <c r="K600" s="176"/>
      <c r="L600" s="174"/>
      <c r="M600" s="174"/>
      <c r="N600" s="175"/>
    </row>
    <row r="601" spans="1:14" x14ac:dyDescent="0.45">
      <c r="A601" s="245"/>
      <c r="B601" s="245"/>
      <c r="C601" s="264"/>
      <c r="D601" s="249" t="s">
        <v>83</v>
      </c>
      <c r="E601" s="177">
        <v>0</v>
      </c>
      <c r="F601" s="179">
        <v>2000</v>
      </c>
      <c r="G601" s="180">
        <f t="shared" ref="G601:G605" si="14">F601/1.388592</f>
        <v>1440.3078802124742</v>
      </c>
      <c r="H601" s="251" t="s">
        <v>25</v>
      </c>
      <c r="I601" s="252" t="s">
        <v>26</v>
      </c>
      <c r="J601" s="90" t="s">
        <v>27</v>
      </c>
      <c r="K601" s="176"/>
      <c r="L601" s="174"/>
      <c r="M601" s="174"/>
      <c r="N601" s="175"/>
    </row>
    <row r="602" spans="1:14" x14ac:dyDescent="0.45">
      <c r="A602" s="245"/>
      <c r="B602" s="245"/>
      <c r="C602" s="264"/>
      <c r="D602" s="250"/>
      <c r="E602" s="177"/>
      <c r="F602" s="179"/>
      <c r="G602" s="180"/>
      <c r="H602" s="251"/>
      <c r="I602" s="252"/>
      <c r="J602" s="90" t="s">
        <v>28</v>
      </c>
      <c r="K602" s="176"/>
      <c r="L602" s="174"/>
      <c r="M602" s="174"/>
      <c r="N602" s="175"/>
    </row>
    <row r="603" spans="1:14" x14ac:dyDescent="0.45">
      <c r="A603" s="245"/>
      <c r="B603" s="245"/>
      <c r="C603" s="264"/>
      <c r="D603" s="249" t="s">
        <v>84</v>
      </c>
      <c r="E603" s="177">
        <v>0</v>
      </c>
      <c r="F603" s="179"/>
      <c r="G603" s="180"/>
      <c r="H603" s="251" t="s">
        <v>25</v>
      </c>
      <c r="I603" s="252" t="s">
        <v>26</v>
      </c>
      <c r="J603" s="90" t="s">
        <v>27</v>
      </c>
      <c r="K603" s="176"/>
      <c r="L603" s="174"/>
      <c r="M603" s="174"/>
      <c r="N603" s="175"/>
    </row>
    <row r="604" spans="1:14" x14ac:dyDescent="0.45">
      <c r="A604" s="245"/>
      <c r="B604" s="245"/>
      <c r="C604" s="264"/>
      <c r="D604" s="250"/>
      <c r="E604" s="177"/>
      <c r="F604" s="179"/>
      <c r="G604" s="180"/>
      <c r="H604" s="251"/>
      <c r="I604" s="252"/>
      <c r="J604" s="90" t="s">
        <v>28</v>
      </c>
      <c r="K604" s="176"/>
      <c r="L604" s="174"/>
      <c r="M604" s="174"/>
      <c r="N604" s="175"/>
    </row>
    <row r="605" spans="1:14" x14ac:dyDescent="0.45">
      <c r="A605" s="245"/>
      <c r="B605" s="245"/>
      <c r="C605" s="264"/>
      <c r="D605" s="249" t="s">
        <v>85</v>
      </c>
      <c r="E605" s="177">
        <v>2</v>
      </c>
      <c r="F605" s="179">
        <v>1440</v>
      </c>
      <c r="G605" s="180">
        <f t="shared" si="14"/>
        <v>1037.0216737529813</v>
      </c>
      <c r="H605" s="251" t="s">
        <v>25</v>
      </c>
      <c r="I605" s="252" t="s">
        <v>26</v>
      </c>
      <c r="J605" s="90" t="s">
        <v>27</v>
      </c>
      <c r="K605" s="176"/>
      <c r="L605" s="174"/>
      <c r="M605" s="174"/>
      <c r="N605" s="175"/>
    </row>
    <row r="606" spans="1:14" x14ac:dyDescent="0.45">
      <c r="A606" s="231"/>
      <c r="B606" s="231"/>
      <c r="C606" s="211"/>
      <c r="D606" s="250"/>
      <c r="E606" s="177"/>
      <c r="F606" s="179"/>
      <c r="G606" s="180"/>
      <c r="H606" s="251"/>
      <c r="I606" s="252"/>
      <c r="J606" s="90" t="s">
        <v>28</v>
      </c>
      <c r="K606" s="176"/>
      <c r="L606" s="174"/>
      <c r="M606" s="174"/>
      <c r="N606" s="175"/>
    </row>
    <row r="607" spans="1:14" x14ac:dyDescent="0.45">
      <c r="A607" s="148"/>
      <c r="B607" s="187"/>
      <c r="C607" s="164"/>
      <c r="D607" s="85"/>
      <c r="E607" s="178"/>
      <c r="F607" s="181"/>
      <c r="G607" s="182"/>
      <c r="H607" s="85"/>
      <c r="I607" s="85"/>
      <c r="J607" s="85"/>
      <c r="K607" s="87"/>
      <c r="L607" s="88"/>
      <c r="M607" s="88"/>
      <c r="N607" s="95"/>
    </row>
    <row r="608" spans="1:14" ht="15" customHeight="1" x14ac:dyDescent="0.45">
      <c r="A608" s="230">
        <v>27</v>
      </c>
      <c r="B608" s="230">
        <v>5</v>
      </c>
      <c r="C608" s="205" t="s">
        <v>138</v>
      </c>
      <c r="D608" s="249" t="s">
        <v>76</v>
      </c>
      <c r="E608" s="177">
        <v>1</v>
      </c>
      <c r="F608" s="179">
        <v>0</v>
      </c>
      <c r="G608" s="180">
        <f>F608/1.388592</f>
        <v>0</v>
      </c>
      <c r="H608" s="251" t="s">
        <v>25</v>
      </c>
      <c r="I608" s="252" t="s">
        <v>26</v>
      </c>
      <c r="J608" s="90" t="s">
        <v>27</v>
      </c>
      <c r="K608" s="176"/>
      <c r="L608" s="174"/>
      <c r="M608" s="174"/>
      <c r="N608" s="175"/>
    </row>
    <row r="609" spans="1:14" x14ac:dyDescent="0.45">
      <c r="A609" s="245"/>
      <c r="B609" s="245"/>
      <c r="C609" s="266"/>
      <c r="D609" s="250"/>
      <c r="E609" s="177"/>
      <c r="F609" s="179"/>
      <c r="G609" s="180"/>
      <c r="H609" s="251"/>
      <c r="I609" s="252"/>
      <c r="J609" s="90" t="s">
        <v>28</v>
      </c>
      <c r="K609" s="176"/>
      <c r="L609" s="174"/>
      <c r="M609" s="174"/>
      <c r="N609" s="175"/>
    </row>
    <row r="610" spans="1:14" x14ac:dyDescent="0.45">
      <c r="A610" s="245"/>
      <c r="B610" s="245"/>
      <c r="C610" s="266"/>
      <c r="D610" s="249" t="s">
        <v>77</v>
      </c>
      <c r="E610" s="177">
        <v>1</v>
      </c>
      <c r="F610" s="179">
        <v>3500</v>
      </c>
      <c r="G610" s="180">
        <f>F610/1.388592</f>
        <v>2520.5387903718297</v>
      </c>
      <c r="H610" s="251" t="s">
        <v>25</v>
      </c>
      <c r="I610" s="252" t="s">
        <v>26</v>
      </c>
      <c r="J610" s="90" t="s">
        <v>27</v>
      </c>
      <c r="K610" s="176"/>
      <c r="L610" s="174"/>
      <c r="M610" s="174"/>
      <c r="N610" s="175"/>
    </row>
    <row r="611" spans="1:14" x14ac:dyDescent="0.45">
      <c r="A611" s="245"/>
      <c r="B611" s="245"/>
      <c r="C611" s="266"/>
      <c r="D611" s="250"/>
      <c r="E611" s="177"/>
      <c r="F611" s="179"/>
      <c r="G611" s="180"/>
      <c r="H611" s="251"/>
      <c r="I611" s="252"/>
      <c r="J611" s="90" t="s">
        <v>28</v>
      </c>
      <c r="K611" s="176"/>
      <c r="L611" s="174"/>
      <c r="M611" s="174"/>
      <c r="N611" s="175"/>
    </row>
    <row r="612" spans="1:14" x14ac:dyDescent="0.45">
      <c r="A612" s="245"/>
      <c r="B612" s="245"/>
      <c r="C612" s="266"/>
      <c r="D612" s="249" t="s">
        <v>86</v>
      </c>
      <c r="E612" s="177">
        <v>10</v>
      </c>
      <c r="F612" s="179">
        <v>2100</v>
      </c>
      <c r="G612" s="180">
        <f>F612/1.388592</f>
        <v>1512.3232742230978</v>
      </c>
      <c r="H612" s="251" t="s">
        <v>25</v>
      </c>
      <c r="I612" s="252" t="s">
        <v>26</v>
      </c>
      <c r="J612" s="90" t="s">
        <v>27</v>
      </c>
      <c r="K612" s="176"/>
      <c r="L612" s="174"/>
      <c r="M612" s="174"/>
      <c r="N612" s="175"/>
    </row>
    <row r="613" spans="1:14" x14ac:dyDescent="0.45">
      <c r="A613" s="245"/>
      <c r="B613" s="245"/>
      <c r="C613" s="266"/>
      <c r="D613" s="250"/>
      <c r="E613" s="177"/>
      <c r="F613" s="179"/>
      <c r="G613" s="180"/>
      <c r="H613" s="251"/>
      <c r="I613" s="252"/>
      <c r="J613" s="90" t="s">
        <v>28</v>
      </c>
      <c r="K613" s="176"/>
      <c r="L613" s="174"/>
      <c r="M613" s="174"/>
      <c r="N613" s="175"/>
    </row>
    <row r="614" spans="1:14" x14ac:dyDescent="0.45">
      <c r="A614" s="245"/>
      <c r="B614" s="245"/>
      <c r="C614" s="266"/>
      <c r="D614" s="249" t="s">
        <v>78</v>
      </c>
      <c r="E614" s="177">
        <v>1</v>
      </c>
      <c r="F614" s="179">
        <v>1000</v>
      </c>
      <c r="G614" s="180">
        <f>F614/1.388592</f>
        <v>720.15394010623709</v>
      </c>
      <c r="H614" s="251" t="s">
        <v>25</v>
      </c>
      <c r="I614" s="252" t="s">
        <v>26</v>
      </c>
      <c r="J614" s="90" t="s">
        <v>27</v>
      </c>
      <c r="K614" s="176"/>
      <c r="L614" s="174"/>
      <c r="M614" s="174"/>
      <c r="N614" s="175"/>
    </row>
    <row r="615" spans="1:14" x14ac:dyDescent="0.45">
      <c r="A615" s="245"/>
      <c r="B615" s="245"/>
      <c r="C615" s="266"/>
      <c r="D615" s="250"/>
      <c r="E615" s="177"/>
      <c r="F615" s="179"/>
      <c r="G615" s="180"/>
      <c r="H615" s="251"/>
      <c r="I615" s="252"/>
      <c r="J615" s="90" t="s">
        <v>28</v>
      </c>
      <c r="K615" s="176"/>
      <c r="L615" s="174"/>
      <c r="M615" s="174"/>
      <c r="N615" s="175"/>
    </row>
    <row r="616" spans="1:14" x14ac:dyDescent="0.45">
      <c r="A616" s="245"/>
      <c r="B616" s="245"/>
      <c r="C616" s="266"/>
      <c r="D616" s="249" t="s">
        <v>130</v>
      </c>
      <c r="E616" s="177">
        <v>1</v>
      </c>
      <c r="F616" s="179">
        <v>750</v>
      </c>
      <c r="G616" s="180">
        <f>F616/1.388592</f>
        <v>540.11545507967776</v>
      </c>
      <c r="H616" s="251" t="s">
        <v>25</v>
      </c>
      <c r="I616" s="252" t="s">
        <v>26</v>
      </c>
      <c r="J616" s="90" t="s">
        <v>27</v>
      </c>
      <c r="K616" s="176"/>
      <c r="L616" s="174"/>
      <c r="M616" s="174"/>
      <c r="N616" s="175"/>
    </row>
    <row r="617" spans="1:14" x14ac:dyDescent="0.45">
      <c r="A617" s="245"/>
      <c r="B617" s="245"/>
      <c r="C617" s="266"/>
      <c r="D617" s="250"/>
      <c r="E617" s="177"/>
      <c r="F617" s="179"/>
      <c r="G617" s="180"/>
      <c r="H617" s="251"/>
      <c r="I617" s="252"/>
      <c r="J617" s="90" t="s">
        <v>28</v>
      </c>
      <c r="K617" s="176"/>
      <c r="L617" s="174"/>
      <c r="M617" s="174"/>
      <c r="N617" s="175"/>
    </row>
    <row r="618" spans="1:14" x14ac:dyDescent="0.45">
      <c r="A618" s="245"/>
      <c r="B618" s="245"/>
      <c r="C618" s="266"/>
      <c r="D618" s="249" t="s">
        <v>92</v>
      </c>
      <c r="E618" s="177">
        <v>1</v>
      </c>
      <c r="F618" s="179">
        <v>300</v>
      </c>
      <c r="G618" s="180">
        <f>F618/1.388592</f>
        <v>216.04618203187113</v>
      </c>
      <c r="H618" s="251" t="s">
        <v>25</v>
      </c>
      <c r="I618" s="252" t="s">
        <v>26</v>
      </c>
      <c r="J618" s="90" t="s">
        <v>27</v>
      </c>
      <c r="K618" s="176"/>
      <c r="L618" s="174"/>
      <c r="M618" s="174"/>
      <c r="N618" s="175"/>
    </row>
    <row r="619" spans="1:14" x14ac:dyDescent="0.45">
      <c r="A619" s="245"/>
      <c r="B619" s="245"/>
      <c r="C619" s="266"/>
      <c r="D619" s="250"/>
      <c r="E619" s="177"/>
      <c r="F619" s="179"/>
      <c r="G619" s="180"/>
      <c r="H619" s="251"/>
      <c r="I619" s="252"/>
      <c r="J619" s="90" t="s">
        <v>28</v>
      </c>
      <c r="K619" s="176"/>
      <c r="L619" s="174"/>
      <c r="M619" s="174"/>
      <c r="N619" s="175"/>
    </row>
    <row r="620" spans="1:14" x14ac:dyDescent="0.45">
      <c r="A620" s="245"/>
      <c r="B620" s="245"/>
      <c r="C620" s="266"/>
      <c r="D620" s="249" t="s">
        <v>81</v>
      </c>
      <c r="E620" s="177">
        <v>56</v>
      </c>
      <c r="F620" s="179">
        <v>0</v>
      </c>
      <c r="G620" s="180">
        <f>F620/1.388592</f>
        <v>0</v>
      </c>
      <c r="H620" s="251" t="s">
        <v>25</v>
      </c>
      <c r="I620" s="252" t="s">
        <v>26</v>
      </c>
      <c r="J620" s="90" t="s">
        <v>27</v>
      </c>
      <c r="K620" s="176"/>
      <c r="L620" s="174"/>
      <c r="M620" s="174"/>
      <c r="N620" s="175"/>
    </row>
    <row r="621" spans="1:14" x14ac:dyDescent="0.45">
      <c r="A621" s="245"/>
      <c r="B621" s="245"/>
      <c r="C621" s="266"/>
      <c r="D621" s="250"/>
      <c r="E621" s="177"/>
      <c r="F621" s="179"/>
      <c r="G621" s="180"/>
      <c r="H621" s="251"/>
      <c r="I621" s="252"/>
      <c r="J621" s="90" t="s">
        <v>28</v>
      </c>
      <c r="K621" s="176"/>
      <c r="L621" s="174"/>
      <c r="M621" s="174"/>
      <c r="N621" s="175"/>
    </row>
    <row r="622" spans="1:14" x14ac:dyDescent="0.45">
      <c r="A622" s="245"/>
      <c r="B622" s="245"/>
      <c r="C622" s="266"/>
      <c r="D622" s="249" t="s">
        <v>82</v>
      </c>
      <c r="E622" s="177">
        <v>2</v>
      </c>
      <c r="F622" s="179">
        <v>0</v>
      </c>
      <c r="G622" s="180">
        <f>F622/1.388592</f>
        <v>0</v>
      </c>
      <c r="H622" s="251" t="s">
        <v>25</v>
      </c>
      <c r="I622" s="252" t="s">
        <v>26</v>
      </c>
      <c r="J622" s="90" t="s">
        <v>27</v>
      </c>
      <c r="K622" s="176"/>
      <c r="L622" s="174"/>
      <c r="M622" s="174"/>
      <c r="N622" s="175"/>
    </row>
    <row r="623" spans="1:14" x14ac:dyDescent="0.45">
      <c r="A623" s="245"/>
      <c r="B623" s="245"/>
      <c r="C623" s="266"/>
      <c r="D623" s="250"/>
      <c r="E623" s="177"/>
      <c r="F623" s="179"/>
      <c r="G623" s="180"/>
      <c r="H623" s="251"/>
      <c r="I623" s="252"/>
      <c r="J623" s="90" t="s">
        <v>28</v>
      </c>
      <c r="K623" s="176"/>
      <c r="L623" s="174"/>
      <c r="M623" s="174"/>
      <c r="N623" s="175"/>
    </row>
    <row r="624" spans="1:14" x14ac:dyDescent="0.45">
      <c r="A624" s="245"/>
      <c r="B624" s="245"/>
      <c r="C624" s="266"/>
      <c r="D624" s="249" t="s">
        <v>83</v>
      </c>
      <c r="E624" s="177">
        <v>0</v>
      </c>
      <c r="F624" s="179"/>
      <c r="G624" s="180"/>
      <c r="H624" s="251" t="s">
        <v>25</v>
      </c>
      <c r="I624" s="252" t="s">
        <v>26</v>
      </c>
      <c r="J624" s="90" t="s">
        <v>27</v>
      </c>
      <c r="K624" s="176"/>
      <c r="L624" s="174"/>
      <c r="M624" s="174"/>
      <c r="N624" s="175"/>
    </row>
    <row r="625" spans="1:14" x14ac:dyDescent="0.45">
      <c r="A625" s="245"/>
      <c r="B625" s="245"/>
      <c r="C625" s="266"/>
      <c r="D625" s="250"/>
      <c r="E625" s="177"/>
      <c r="F625" s="179"/>
      <c r="G625" s="180"/>
      <c r="H625" s="251"/>
      <c r="I625" s="252"/>
      <c r="J625" s="90" t="s">
        <v>28</v>
      </c>
      <c r="K625" s="176"/>
      <c r="L625" s="174"/>
      <c r="M625" s="174"/>
      <c r="N625" s="175"/>
    </row>
    <row r="626" spans="1:14" x14ac:dyDescent="0.45">
      <c r="A626" s="245"/>
      <c r="B626" s="245"/>
      <c r="C626" s="266"/>
      <c r="D626" s="249" t="s">
        <v>84</v>
      </c>
      <c r="E626" s="177">
        <v>2</v>
      </c>
      <c r="F626" s="179">
        <v>0</v>
      </c>
      <c r="G626" s="180"/>
      <c r="H626" s="251" t="s">
        <v>25</v>
      </c>
      <c r="I626" s="252" t="s">
        <v>26</v>
      </c>
      <c r="J626" s="90" t="s">
        <v>27</v>
      </c>
      <c r="K626" s="176"/>
      <c r="L626" s="174"/>
      <c r="M626" s="174"/>
      <c r="N626" s="175"/>
    </row>
    <row r="627" spans="1:14" x14ac:dyDescent="0.45">
      <c r="A627" s="245"/>
      <c r="B627" s="245"/>
      <c r="C627" s="266"/>
      <c r="D627" s="250"/>
      <c r="E627" s="177"/>
      <c r="F627" s="179"/>
      <c r="G627" s="180"/>
      <c r="H627" s="251"/>
      <c r="I627" s="252"/>
      <c r="J627" s="90" t="s">
        <v>28</v>
      </c>
      <c r="K627" s="176"/>
      <c r="L627" s="174"/>
      <c r="M627" s="174"/>
      <c r="N627" s="175"/>
    </row>
    <row r="628" spans="1:14" x14ac:dyDescent="0.45">
      <c r="A628" s="245"/>
      <c r="B628" s="245"/>
      <c r="C628" s="266"/>
      <c r="D628" s="249" t="s">
        <v>85</v>
      </c>
      <c r="E628" s="177">
        <v>2</v>
      </c>
      <c r="F628" s="179">
        <v>1680</v>
      </c>
      <c r="G628" s="180">
        <f>F628/1.388592</f>
        <v>1209.8586193784784</v>
      </c>
      <c r="H628" s="251" t="s">
        <v>25</v>
      </c>
      <c r="I628" s="252" t="s">
        <v>26</v>
      </c>
      <c r="J628" s="90" t="s">
        <v>27</v>
      </c>
      <c r="K628" s="176"/>
      <c r="L628" s="174"/>
      <c r="M628" s="174"/>
      <c r="N628" s="175"/>
    </row>
    <row r="629" spans="1:14" x14ac:dyDescent="0.45">
      <c r="A629" s="231"/>
      <c r="B629" s="231"/>
      <c r="C629" s="206"/>
      <c r="D629" s="250"/>
      <c r="E629" s="177"/>
      <c r="F629" s="179"/>
      <c r="G629" s="180"/>
      <c r="H629" s="251"/>
      <c r="I629" s="252"/>
      <c r="J629" s="90" t="s">
        <v>28</v>
      </c>
      <c r="K629" s="176"/>
      <c r="L629" s="174"/>
      <c r="M629" s="174"/>
      <c r="N629" s="175"/>
    </row>
    <row r="630" spans="1:14" x14ac:dyDescent="0.45">
      <c r="A630" s="148"/>
      <c r="B630" s="187"/>
      <c r="C630" s="164"/>
      <c r="D630" s="85"/>
      <c r="E630" s="178"/>
      <c r="F630" s="181"/>
      <c r="G630" s="181"/>
      <c r="H630" s="85"/>
      <c r="I630" s="85"/>
      <c r="J630" s="85"/>
      <c r="K630" s="87"/>
      <c r="L630" s="88"/>
      <c r="M630" s="88"/>
      <c r="N630" s="95"/>
    </row>
    <row r="631" spans="1:14" ht="15" customHeight="1" x14ac:dyDescent="0.45">
      <c r="A631" s="230">
        <v>28</v>
      </c>
      <c r="B631" s="230">
        <v>24</v>
      </c>
      <c r="C631" s="203" t="s">
        <v>139</v>
      </c>
      <c r="D631" s="249" t="s">
        <v>76</v>
      </c>
      <c r="E631" s="177">
        <v>0</v>
      </c>
      <c r="F631" s="179"/>
      <c r="G631" s="180">
        <f t="shared" ref="G631:G649" si="15">F631/1.388592</f>
        <v>0</v>
      </c>
      <c r="H631" s="251" t="s">
        <v>25</v>
      </c>
      <c r="I631" s="252" t="s">
        <v>26</v>
      </c>
      <c r="J631" s="90" t="s">
        <v>27</v>
      </c>
      <c r="K631" s="176"/>
      <c r="L631" s="174"/>
      <c r="M631" s="174"/>
      <c r="N631" s="175"/>
    </row>
    <row r="632" spans="1:14" x14ac:dyDescent="0.45">
      <c r="A632" s="245"/>
      <c r="B632" s="245"/>
      <c r="C632" s="263"/>
      <c r="D632" s="250"/>
      <c r="E632" s="177"/>
      <c r="F632" s="179"/>
      <c r="G632" s="180"/>
      <c r="H632" s="251"/>
      <c r="I632" s="252"/>
      <c r="J632" s="90" t="s">
        <v>28</v>
      </c>
      <c r="K632" s="176"/>
      <c r="L632" s="174"/>
      <c r="M632" s="174"/>
      <c r="N632" s="175"/>
    </row>
    <row r="633" spans="1:14" x14ac:dyDescent="0.45">
      <c r="A633" s="245"/>
      <c r="B633" s="245"/>
      <c r="C633" s="263"/>
      <c r="D633" s="249" t="s">
        <v>77</v>
      </c>
      <c r="E633" s="177">
        <v>1</v>
      </c>
      <c r="F633" s="179">
        <v>12000</v>
      </c>
      <c r="G633" s="180">
        <f t="shared" si="15"/>
        <v>8641.8472812748441</v>
      </c>
      <c r="H633" s="251" t="s">
        <v>25</v>
      </c>
      <c r="I633" s="252" t="s">
        <v>26</v>
      </c>
      <c r="J633" s="90" t="s">
        <v>27</v>
      </c>
      <c r="K633" s="176"/>
      <c r="L633" s="174"/>
      <c r="M633" s="174"/>
      <c r="N633" s="175"/>
    </row>
    <row r="634" spans="1:14" x14ac:dyDescent="0.45">
      <c r="A634" s="245"/>
      <c r="B634" s="245"/>
      <c r="C634" s="263"/>
      <c r="D634" s="250"/>
      <c r="E634" s="177"/>
      <c r="F634" s="179"/>
      <c r="G634" s="180"/>
      <c r="H634" s="251"/>
      <c r="I634" s="252"/>
      <c r="J634" s="90" t="s">
        <v>28</v>
      </c>
      <c r="K634" s="176"/>
      <c r="L634" s="174"/>
      <c r="M634" s="174"/>
      <c r="N634" s="175"/>
    </row>
    <row r="635" spans="1:14" x14ac:dyDescent="0.45">
      <c r="A635" s="245"/>
      <c r="B635" s="245"/>
      <c r="C635" s="263"/>
      <c r="D635" s="249" t="s">
        <v>78</v>
      </c>
      <c r="E635" s="177">
        <v>1</v>
      </c>
      <c r="F635" s="179">
        <v>4000</v>
      </c>
      <c r="G635" s="180">
        <f t="shared" si="15"/>
        <v>2880.6157604249483</v>
      </c>
      <c r="H635" s="251" t="s">
        <v>25</v>
      </c>
      <c r="I635" s="252" t="s">
        <v>26</v>
      </c>
      <c r="J635" s="90" t="s">
        <v>27</v>
      </c>
      <c r="K635" s="176"/>
      <c r="L635" s="174"/>
      <c r="M635" s="174"/>
      <c r="N635" s="175"/>
    </row>
    <row r="636" spans="1:14" x14ac:dyDescent="0.45">
      <c r="A636" s="245"/>
      <c r="B636" s="245"/>
      <c r="C636" s="263"/>
      <c r="D636" s="250"/>
      <c r="E636" s="177"/>
      <c r="F636" s="179"/>
      <c r="G636" s="180"/>
      <c r="H636" s="251"/>
      <c r="I636" s="252"/>
      <c r="J636" s="90" t="s">
        <v>28</v>
      </c>
      <c r="K636" s="176"/>
      <c r="L636" s="174"/>
      <c r="M636" s="174"/>
      <c r="N636" s="175"/>
    </row>
    <row r="637" spans="1:14" x14ac:dyDescent="0.45">
      <c r="A637" s="245"/>
      <c r="B637" s="245"/>
      <c r="C637" s="263"/>
      <c r="D637" s="249" t="s">
        <v>79</v>
      </c>
      <c r="E637" s="177">
        <v>1</v>
      </c>
      <c r="F637" s="179">
        <v>3000</v>
      </c>
      <c r="G637" s="180">
        <f t="shared" si="15"/>
        <v>2160.461820318711</v>
      </c>
      <c r="H637" s="251" t="s">
        <v>25</v>
      </c>
      <c r="I637" s="252" t="s">
        <v>26</v>
      </c>
      <c r="J637" s="90" t="s">
        <v>27</v>
      </c>
      <c r="K637" s="176"/>
      <c r="L637" s="174"/>
      <c r="M637" s="174"/>
      <c r="N637" s="175"/>
    </row>
    <row r="638" spans="1:14" x14ac:dyDescent="0.45">
      <c r="A638" s="245"/>
      <c r="B638" s="245"/>
      <c r="C638" s="263"/>
      <c r="D638" s="250"/>
      <c r="E638" s="177"/>
      <c r="F638" s="179"/>
      <c r="G638" s="180"/>
      <c r="H638" s="251"/>
      <c r="I638" s="252"/>
      <c r="J638" s="90" t="s">
        <v>28</v>
      </c>
      <c r="K638" s="176"/>
      <c r="L638" s="174"/>
      <c r="M638" s="174"/>
      <c r="N638" s="175"/>
    </row>
    <row r="639" spans="1:14" x14ac:dyDescent="0.45">
      <c r="A639" s="245"/>
      <c r="B639" s="245"/>
      <c r="C639" s="263"/>
      <c r="D639" s="249" t="s">
        <v>140</v>
      </c>
      <c r="E639" s="177">
        <v>10</v>
      </c>
      <c r="F639" s="179">
        <v>7200</v>
      </c>
      <c r="G639" s="180">
        <f t="shared" si="15"/>
        <v>5185.108368764907</v>
      </c>
      <c r="H639" s="251" t="s">
        <v>25</v>
      </c>
      <c r="I639" s="252" t="s">
        <v>26</v>
      </c>
      <c r="J639" s="90" t="s">
        <v>27</v>
      </c>
      <c r="K639" s="176"/>
      <c r="L639" s="174"/>
      <c r="M639" s="174"/>
      <c r="N639" s="175"/>
    </row>
    <row r="640" spans="1:14" x14ac:dyDescent="0.45">
      <c r="A640" s="245"/>
      <c r="B640" s="245"/>
      <c r="C640" s="263"/>
      <c r="D640" s="250"/>
      <c r="E640" s="177"/>
      <c r="F640" s="179"/>
      <c r="G640" s="180"/>
      <c r="H640" s="251"/>
      <c r="I640" s="252"/>
      <c r="J640" s="90" t="s">
        <v>28</v>
      </c>
      <c r="K640" s="176"/>
      <c r="L640" s="174"/>
      <c r="M640" s="174"/>
      <c r="N640" s="175"/>
    </row>
    <row r="641" spans="1:14" x14ac:dyDescent="0.45">
      <c r="A641" s="245"/>
      <c r="B641" s="245"/>
      <c r="C641" s="263"/>
      <c r="D641" s="249" t="s">
        <v>81</v>
      </c>
      <c r="E641" s="177">
        <v>0</v>
      </c>
      <c r="F641" s="179"/>
      <c r="G641" s="180">
        <f t="shared" si="15"/>
        <v>0</v>
      </c>
      <c r="H641" s="251" t="s">
        <v>25</v>
      </c>
      <c r="I641" s="252" t="s">
        <v>26</v>
      </c>
      <c r="J641" s="90" t="s">
        <v>27</v>
      </c>
      <c r="K641" s="176"/>
      <c r="L641" s="174"/>
      <c r="M641" s="174"/>
      <c r="N641" s="175"/>
    </row>
    <row r="642" spans="1:14" x14ac:dyDescent="0.45">
      <c r="A642" s="245"/>
      <c r="B642" s="245"/>
      <c r="C642" s="263"/>
      <c r="D642" s="250"/>
      <c r="E642" s="177"/>
      <c r="F642" s="179"/>
      <c r="G642" s="180"/>
      <c r="H642" s="251"/>
      <c r="I642" s="252"/>
      <c r="J642" s="90" t="s">
        <v>28</v>
      </c>
      <c r="K642" s="176"/>
      <c r="L642" s="174"/>
      <c r="M642" s="174"/>
      <c r="N642" s="175"/>
    </row>
    <row r="643" spans="1:14" x14ac:dyDescent="0.45">
      <c r="A643" s="245"/>
      <c r="B643" s="245"/>
      <c r="C643" s="263"/>
      <c r="D643" s="249" t="s">
        <v>92</v>
      </c>
      <c r="E643" s="177">
        <v>1</v>
      </c>
      <c r="F643" s="179">
        <v>300</v>
      </c>
      <c r="G643" s="180">
        <f t="shared" si="15"/>
        <v>216.04618203187113</v>
      </c>
      <c r="H643" s="251" t="s">
        <v>25</v>
      </c>
      <c r="I643" s="252" t="s">
        <v>26</v>
      </c>
      <c r="J643" s="90" t="s">
        <v>27</v>
      </c>
      <c r="K643" s="176"/>
      <c r="L643" s="174"/>
      <c r="M643" s="174"/>
      <c r="N643" s="175"/>
    </row>
    <row r="644" spans="1:14" x14ac:dyDescent="0.45">
      <c r="A644" s="245"/>
      <c r="B644" s="245"/>
      <c r="C644" s="263"/>
      <c r="D644" s="250"/>
      <c r="E644" s="177"/>
      <c r="F644" s="179"/>
      <c r="G644" s="180"/>
      <c r="H644" s="251"/>
      <c r="I644" s="252"/>
      <c r="J644" s="90" t="s">
        <v>28</v>
      </c>
      <c r="K644" s="176"/>
      <c r="L644" s="174"/>
      <c r="M644" s="174"/>
      <c r="N644" s="175"/>
    </row>
    <row r="645" spans="1:14" x14ac:dyDescent="0.45">
      <c r="A645" s="245"/>
      <c r="B645" s="245"/>
      <c r="C645" s="263"/>
      <c r="D645" s="249" t="s">
        <v>83</v>
      </c>
      <c r="E645" s="177">
        <v>0</v>
      </c>
      <c r="F645" s="179"/>
      <c r="G645" s="180">
        <f t="shared" si="15"/>
        <v>0</v>
      </c>
      <c r="H645" s="251" t="s">
        <v>25</v>
      </c>
      <c r="I645" s="252" t="s">
        <v>26</v>
      </c>
      <c r="J645" s="90" t="s">
        <v>27</v>
      </c>
      <c r="K645" s="176"/>
      <c r="L645" s="174"/>
      <c r="M645" s="174"/>
      <c r="N645" s="175"/>
    </row>
    <row r="646" spans="1:14" x14ac:dyDescent="0.45">
      <c r="A646" s="245"/>
      <c r="B646" s="245"/>
      <c r="C646" s="263"/>
      <c r="D646" s="250"/>
      <c r="E646" s="177"/>
      <c r="F646" s="179"/>
      <c r="G646" s="180"/>
      <c r="H646" s="251"/>
      <c r="I646" s="252"/>
      <c r="J646" s="90" t="s">
        <v>28</v>
      </c>
      <c r="K646" s="176"/>
      <c r="L646" s="174"/>
      <c r="M646" s="174"/>
      <c r="N646" s="175"/>
    </row>
    <row r="647" spans="1:14" x14ac:dyDescent="0.45">
      <c r="A647" s="245"/>
      <c r="B647" s="245"/>
      <c r="C647" s="263"/>
      <c r="D647" s="249" t="s">
        <v>84</v>
      </c>
      <c r="E647" s="177">
        <v>0</v>
      </c>
      <c r="F647" s="179"/>
      <c r="G647" s="180">
        <f t="shared" si="15"/>
        <v>0</v>
      </c>
      <c r="H647" s="251" t="s">
        <v>25</v>
      </c>
      <c r="I647" s="252" t="s">
        <v>26</v>
      </c>
      <c r="J647" s="90" t="s">
        <v>27</v>
      </c>
      <c r="K647" s="176"/>
      <c r="L647" s="174"/>
      <c r="M647" s="174"/>
      <c r="N647" s="175"/>
    </row>
    <row r="648" spans="1:14" x14ac:dyDescent="0.45">
      <c r="A648" s="245"/>
      <c r="B648" s="245"/>
      <c r="C648" s="263"/>
      <c r="D648" s="250"/>
      <c r="E648" s="177"/>
      <c r="F648" s="179"/>
      <c r="G648" s="180"/>
      <c r="H648" s="251"/>
      <c r="I648" s="252"/>
      <c r="J648" s="90" t="s">
        <v>28</v>
      </c>
      <c r="K648" s="176"/>
      <c r="L648" s="174"/>
      <c r="M648" s="174"/>
      <c r="N648" s="175"/>
    </row>
    <row r="649" spans="1:14" x14ac:dyDescent="0.45">
      <c r="A649" s="245"/>
      <c r="B649" s="245"/>
      <c r="C649" s="263"/>
      <c r="D649" s="249" t="s">
        <v>85</v>
      </c>
      <c r="E649" s="177">
        <v>2</v>
      </c>
      <c r="F649" s="179">
        <v>5760</v>
      </c>
      <c r="G649" s="180">
        <f t="shared" si="15"/>
        <v>4148.0866950119253</v>
      </c>
      <c r="H649" s="251" t="s">
        <v>25</v>
      </c>
      <c r="I649" s="252" t="s">
        <v>26</v>
      </c>
      <c r="J649" s="90" t="s">
        <v>27</v>
      </c>
      <c r="K649" s="176"/>
      <c r="L649" s="174"/>
      <c r="M649" s="174"/>
      <c r="N649" s="175"/>
    </row>
    <row r="650" spans="1:14" x14ac:dyDescent="0.45">
      <c r="A650" s="231"/>
      <c r="B650" s="231"/>
      <c r="C650" s="204"/>
      <c r="D650" s="250"/>
      <c r="E650" s="177"/>
      <c r="F650" s="179"/>
      <c r="G650" s="180"/>
      <c r="H650" s="251"/>
      <c r="I650" s="252"/>
      <c r="J650" s="90" t="s">
        <v>28</v>
      </c>
      <c r="K650" s="176"/>
      <c r="L650" s="174"/>
      <c r="M650" s="174"/>
      <c r="N650" s="175"/>
    </row>
    <row r="651" spans="1:14" x14ac:dyDescent="0.45">
      <c r="A651" s="148"/>
      <c r="B651" s="187"/>
      <c r="C651" s="164"/>
      <c r="D651" s="85"/>
      <c r="E651" s="178"/>
      <c r="F651" s="181"/>
      <c r="G651" s="182"/>
      <c r="H651" s="85"/>
      <c r="I651" s="85"/>
      <c r="J651" s="85"/>
      <c r="K651" s="87"/>
      <c r="L651" s="88"/>
      <c r="M651" s="88"/>
      <c r="N651" s="95"/>
    </row>
    <row r="652" spans="1:14" ht="15" customHeight="1" x14ac:dyDescent="0.45">
      <c r="A652" s="230">
        <v>29</v>
      </c>
      <c r="B652" s="230">
        <v>1</v>
      </c>
      <c r="C652" s="259" t="s">
        <v>142</v>
      </c>
      <c r="D652" s="249" t="s">
        <v>76</v>
      </c>
      <c r="E652" s="177">
        <v>2</v>
      </c>
      <c r="F652" s="179">
        <v>3000</v>
      </c>
      <c r="G652" s="180">
        <f>F652/1.388592</f>
        <v>2160.461820318711</v>
      </c>
      <c r="H652" s="251" t="s">
        <v>25</v>
      </c>
      <c r="I652" s="252" t="s">
        <v>26</v>
      </c>
      <c r="J652" s="90" t="s">
        <v>27</v>
      </c>
      <c r="K652" s="176"/>
      <c r="L652" s="174"/>
      <c r="M652" s="174"/>
      <c r="N652" s="175"/>
    </row>
    <row r="653" spans="1:14" x14ac:dyDescent="0.45">
      <c r="A653" s="245"/>
      <c r="B653" s="245"/>
      <c r="C653" s="260"/>
      <c r="D653" s="250"/>
      <c r="E653" s="177"/>
      <c r="F653" s="179"/>
      <c r="G653" s="180"/>
      <c r="H653" s="251"/>
      <c r="I653" s="252"/>
      <c r="J653" s="90" t="s">
        <v>28</v>
      </c>
      <c r="K653" s="176"/>
      <c r="L653" s="174"/>
      <c r="M653" s="174"/>
      <c r="N653" s="175"/>
    </row>
    <row r="654" spans="1:14" x14ac:dyDescent="0.45">
      <c r="A654" s="245"/>
      <c r="B654" s="245"/>
      <c r="C654" s="260"/>
      <c r="D654" s="249" t="s">
        <v>77</v>
      </c>
      <c r="E654" s="177">
        <v>2</v>
      </c>
      <c r="F654" s="179">
        <v>1000</v>
      </c>
      <c r="G654" s="180">
        <f>F654/1.388592</f>
        <v>720.15394010623709</v>
      </c>
      <c r="H654" s="251" t="s">
        <v>25</v>
      </c>
      <c r="I654" s="252" t="s">
        <v>26</v>
      </c>
      <c r="J654" s="90" t="s">
        <v>27</v>
      </c>
      <c r="K654" s="176"/>
      <c r="L654" s="174"/>
      <c r="M654" s="174"/>
      <c r="N654" s="175"/>
    </row>
    <row r="655" spans="1:14" x14ac:dyDescent="0.45">
      <c r="A655" s="245"/>
      <c r="B655" s="245"/>
      <c r="C655" s="260"/>
      <c r="D655" s="250"/>
      <c r="E655" s="177"/>
      <c r="F655" s="179"/>
      <c r="G655" s="180"/>
      <c r="H655" s="251"/>
      <c r="I655" s="252"/>
      <c r="J655" s="90" t="s">
        <v>28</v>
      </c>
      <c r="K655" s="176"/>
      <c r="L655" s="174"/>
      <c r="M655" s="174"/>
      <c r="N655" s="175"/>
    </row>
    <row r="656" spans="1:14" x14ac:dyDescent="0.45">
      <c r="A656" s="245"/>
      <c r="B656" s="245"/>
      <c r="C656" s="260"/>
      <c r="D656" s="249" t="s">
        <v>86</v>
      </c>
      <c r="E656" s="177">
        <v>30</v>
      </c>
      <c r="F656" s="179">
        <v>2400</v>
      </c>
      <c r="G656" s="180">
        <f>F656/1.388592</f>
        <v>1728.369456254969</v>
      </c>
      <c r="H656" s="251" t="s">
        <v>25</v>
      </c>
      <c r="I656" s="252" t="s">
        <v>26</v>
      </c>
      <c r="J656" s="90" t="s">
        <v>27</v>
      </c>
      <c r="K656" s="176"/>
      <c r="L656" s="174"/>
      <c r="M656" s="174"/>
      <c r="N656" s="175"/>
    </row>
    <row r="657" spans="1:14" x14ac:dyDescent="0.45">
      <c r="A657" s="245"/>
      <c r="B657" s="245"/>
      <c r="C657" s="260"/>
      <c r="D657" s="250"/>
      <c r="E657" s="177"/>
      <c r="F657" s="179"/>
      <c r="G657" s="180"/>
      <c r="H657" s="251"/>
      <c r="I657" s="252"/>
      <c r="J657" s="90" t="s">
        <v>28</v>
      </c>
      <c r="K657" s="176"/>
      <c r="L657" s="174"/>
      <c r="M657" s="174"/>
      <c r="N657" s="175"/>
    </row>
    <row r="658" spans="1:14" x14ac:dyDescent="0.45">
      <c r="A658" s="245"/>
      <c r="B658" s="245"/>
      <c r="C658" s="260"/>
      <c r="D658" s="249" t="s">
        <v>144</v>
      </c>
      <c r="E658" s="177">
        <v>4</v>
      </c>
      <c r="F658" s="179">
        <v>800</v>
      </c>
      <c r="G658" s="180">
        <f>F658/1.388592</f>
        <v>576.12315208498967</v>
      </c>
      <c r="H658" s="251" t="s">
        <v>25</v>
      </c>
      <c r="I658" s="252" t="s">
        <v>26</v>
      </c>
      <c r="J658" s="90" t="s">
        <v>27</v>
      </c>
      <c r="K658" s="176"/>
      <c r="L658" s="174"/>
      <c r="M658" s="174"/>
      <c r="N658" s="175"/>
    </row>
    <row r="659" spans="1:14" x14ac:dyDescent="0.45">
      <c r="A659" s="245"/>
      <c r="B659" s="245"/>
      <c r="C659" s="260"/>
      <c r="D659" s="250"/>
      <c r="E659" s="177"/>
      <c r="F659" s="179"/>
      <c r="G659" s="180"/>
      <c r="H659" s="251"/>
      <c r="I659" s="252"/>
      <c r="J659" s="90" t="s">
        <v>28</v>
      </c>
      <c r="K659" s="176"/>
      <c r="L659" s="174"/>
      <c r="M659" s="174"/>
      <c r="N659" s="175"/>
    </row>
    <row r="660" spans="1:14" x14ac:dyDescent="0.45">
      <c r="A660" s="245"/>
      <c r="B660" s="245"/>
      <c r="C660" s="260"/>
      <c r="D660" s="249" t="s">
        <v>79</v>
      </c>
      <c r="E660" s="177">
        <v>1</v>
      </c>
      <c r="F660" s="179">
        <v>0</v>
      </c>
      <c r="G660" s="180">
        <f>F660/1.388592</f>
        <v>0</v>
      </c>
      <c r="H660" s="251" t="s">
        <v>25</v>
      </c>
      <c r="I660" s="252" t="s">
        <v>26</v>
      </c>
      <c r="J660" s="90" t="s">
        <v>27</v>
      </c>
      <c r="K660" s="176"/>
      <c r="L660" s="174"/>
      <c r="M660" s="174"/>
      <c r="N660" s="175"/>
    </row>
    <row r="661" spans="1:14" x14ac:dyDescent="0.45">
      <c r="A661" s="245"/>
      <c r="B661" s="245"/>
      <c r="C661" s="260"/>
      <c r="D661" s="250"/>
      <c r="E661" s="177"/>
      <c r="F661" s="179"/>
      <c r="G661" s="180"/>
      <c r="H661" s="251"/>
      <c r="I661" s="252"/>
      <c r="J661" s="90" t="s">
        <v>28</v>
      </c>
      <c r="K661" s="176"/>
      <c r="L661" s="174"/>
      <c r="M661" s="174"/>
      <c r="N661" s="175"/>
    </row>
    <row r="662" spans="1:14" x14ac:dyDescent="0.45">
      <c r="A662" s="245"/>
      <c r="B662" s="245"/>
      <c r="C662" s="260"/>
      <c r="D662" s="249" t="s">
        <v>80</v>
      </c>
      <c r="E662" s="177">
        <v>1</v>
      </c>
      <c r="F662" s="179">
        <v>0</v>
      </c>
      <c r="G662" s="180">
        <f>F662/1.388592</f>
        <v>0</v>
      </c>
      <c r="H662" s="251" t="s">
        <v>25</v>
      </c>
      <c r="I662" s="252" t="s">
        <v>26</v>
      </c>
      <c r="J662" s="90" t="s">
        <v>27</v>
      </c>
      <c r="K662" s="176"/>
      <c r="L662" s="174"/>
      <c r="M662" s="174"/>
      <c r="N662" s="175"/>
    </row>
    <row r="663" spans="1:14" x14ac:dyDescent="0.45">
      <c r="A663" s="245"/>
      <c r="B663" s="245"/>
      <c r="C663" s="260"/>
      <c r="D663" s="250"/>
      <c r="E663" s="177"/>
      <c r="F663" s="179"/>
      <c r="G663" s="180"/>
      <c r="H663" s="251"/>
      <c r="I663" s="252"/>
      <c r="J663" s="90" t="s">
        <v>28</v>
      </c>
      <c r="K663" s="176"/>
      <c r="L663" s="174"/>
      <c r="M663" s="174"/>
      <c r="N663" s="175"/>
    </row>
    <row r="664" spans="1:14" x14ac:dyDescent="0.45">
      <c r="A664" s="245"/>
      <c r="B664" s="245"/>
      <c r="C664" s="260"/>
      <c r="D664" s="249" t="s">
        <v>81</v>
      </c>
      <c r="E664" s="177">
        <v>35</v>
      </c>
      <c r="F664" s="179">
        <v>1400</v>
      </c>
      <c r="G664" s="180">
        <f>F664/1.388592</f>
        <v>1008.2155161487319</v>
      </c>
      <c r="H664" s="251" t="s">
        <v>25</v>
      </c>
      <c r="I664" s="252" t="s">
        <v>26</v>
      </c>
      <c r="J664" s="90" t="s">
        <v>27</v>
      </c>
      <c r="K664" s="176"/>
      <c r="L664" s="174"/>
      <c r="M664" s="174"/>
      <c r="N664" s="175"/>
    </row>
    <row r="665" spans="1:14" x14ac:dyDescent="0.45">
      <c r="A665" s="245"/>
      <c r="B665" s="245"/>
      <c r="C665" s="260"/>
      <c r="D665" s="250"/>
      <c r="E665" s="177"/>
      <c r="F665" s="179"/>
      <c r="G665" s="180"/>
      <c r="H665" s="251"/>
      <c r="I665" s="252"/>
      <c r="J665" s="90" t="s">
        <v>28</v>
      </c>
      <c r="K665" s="176"/>
      <c r="L665" s="174"/>
      <c r="M665" s="174"/>
      <c r="N665" s="175"/>
    </row>
    <row r="666" spans="1:14" x14ac:dyDescent="0.45">
      <c r="A666" s="245"/>
      <c r="B666" s="245"/>
      <c r="C666" s="260"/>
      <c r="D666" s="249" t="s">
        <v>143</v>
      </c>
      <c r="E666" s="177">
        <v>35</v>
      </c>
      <c r="F666" s="179">
        <v>1400</v>
      </c>
      <c r="G666" s="180">
        <f>F666/1.388592</f>
        <v>1008.2155161487319</v>
      </c>
      <c r="H666" s="251" t="s">
        <v>25</v>
      </c>
      <c r="I666" s="252" t="s">
        <v>26</v>
      </c>
      <c r="J666" s="90" t="s">
        <v>27</v>
      </c>
      <c r="K666" s="176"/>
      <c r="L666" s="174"/>
      <c r="M666" s="174"/>
      <c r="N666" s="175"/>
    </row>
    <row r="667" spans="1:14" x14ac:dyDescent="0.45">
      <c r="A667" s="245"/>
      <c r="B667" s="245"/>
      <c r="C667" s="260"/>
      <c r="D667" s="250"/>
      <c r="E667" s="177"/>
      <c r="F667" s="179"/>
      <c r="G667" s="180"/>
      <c r="H667" s="251"/>
      <c r="I667" s="252"/>
      <c r="J667" s="90" t="s">
        <v>28</v>
      </c>
      <c r="K667" s="176"/>
      <c r="L667" s="174"/>
      <c r="M667" s="174"/>
      <c r="N667" s="175"/>
    </row>
    <row r="668" spans="1:14" x14ac:dyDescent="0.45">
      <c r="A668" s="245"/>
      <c r="B668" s="245"/>
      <c r="C668" s="260"/>
      <c r="D668" s="249" t="s">
        <v>83</v>
      </c>
      <c r="E668" s="177">
        <v>3</v>
      </c>
      <c r="F668" s="179">
        <v>3000</v>
      </c>
      <c r="G668" s="180">
        <f>F668/1.388592</f>
        <v>2160.461820318711</v>
      </c>
      <c r="H668" s="251" t="s">
        <v>25</v>
      </c>
      <c r="I668" s="252" t="s">
        <v>26</v>
      </c>
      <c r="J668" s="90" t="s">
        <v>27</v>
      </c>
      <c r="K668" s="176"/>
      <c r="L668" s="174"/>
      <c r="M668" s="174"/>
      <c r="N668" s="175"/>
    </row>
    <row r="669" spans="1:14" x14ac:dyDescent="0.45">
      <c r="A669" s="245"/>
      <c r="B669" s="245"/>
      <c r="C669" s="260"/>
      <c r="D669" s="250"/>
      <c r="E669" s="177"/>
      <c r="F669" s="179"/>
      <c r="G669" s="180"/>
      <c r="H669" s="251"/>
      <c r="I669" s="252"/>
      <c r="J669" s="90" t="s">
        <v>28</v>
      </c>
      <c r="K669" s="176"/>
      <c r="L669" s="174"/>
      <c r="M669" s="174"/>
      <c r="N669" s="175"/>
    </row>
    <row r="670" spans="1:14" x14ac:dyDescent="0.45">
      <c r="A670" s="245"/>
      <c r="B670" s="245"/>
      <c r="C670" s="260"/>
      <c r="D670" s="249" t="s">
        <v>84</v>
      </c>
      <c r="E670" s="177">
        <v>1</v>
      </c>
      <c r="F670" s="179">
        <v>0</v>
      </c>
      <c r="G670" s="180">
        <f>F670/1.388592</f>
        <v>0</v>
      </c>
      <c r="H670" s="251" t="s">
        <v>25</v>
      </c>
      <c r="I670" s="252" t="s">
        <v>26</v>
      </c>
      <c r="J670" s="90" t="s">
        <v>27</v>
      </c>
      <c r="K670" s="176"/>
      <c r="L670" s="174"/>
      <c r="M670" s="174"/>
      <c r="N670" s="175"/>
    </row>
    <row r="671" spans="1:14" x14ac:dyDescent="0.45">
      <c r="A671" s="245"/>
      <c r="B671" s="245"/>
      <c r="C671" s="260"/>
      <c r="D671" s="250"/>
      <c r="E671" s="177"/>
      <c r="F671" s="179"/>
      <c r="G671" s="180"/>
      <c r="H671" s="251"/>
      <c r="I671" s="252"/>
      <c r="J671" s="90" t="s">
        <v>28</v>
      </c>
      <c r="K671" s="176"/>
      <c r="L671" s="174"/>
      <c r="M671" s="174"/>
      <c r="N671" s="175"/>
    </row>
    <row r="672" spans="1:14" x14ac:dyDescent="0.45">
      <c r="A672" s="245"/>
      <c r="B672" s="245"/>
      <c r="C672" s="260"/>
      <c r="D672" s="249" t="s">
        <v>85</v>
      </c>
      <c r="E672" s="177">
        <v>0</v>
      </c>
      <c r="F672" s="179"/>
      <c r="G672" s="180"/>
      <c r="H672" s="251" t="s">
        <v>25</v>
      </c>
      <c r="I672" s="252" t="s">
        <v>26</v>
      </c>
      <c r="J672" s="90" t="s">
        <v>27</v>
      </c>
      <c r="K672" s="176"/>
      <c r="L672" s="174"/>
      <c r="M672" s="174"/>
      <c r="N672" s="175"/>
    </row>
    <row r="673" spans="1:14" x14ac:dyDescent="0.45">
      <c r="A673" s="231"/>
      <c r="B673" s="231"/>
      <c r="C673" s="261"/>
      <c r="D673" s="250"/>
      <c r="E673" s="177"/>
      <c r="F673" s="179"/>
      <c r="G673" s="180"/>
      <c r="H673" s="251"/>
      <c r="I673" s="252"/>
      <c r="J673" s="90" t="s">
        <v>28</v>
      </c>
      <c r="K673" s="176"/>
      <c r="L673" s="174"/>
      <c r="M673" s="174"/>
      <c r="N673" s="175"/>
    </row>
    <row r="674" spans="1:14" x14ac:dyDescent="0.45">
      <c r="A674" s="148"/>
      <c r="B674" s="187"/>
      <c r="C674" s="164"/>
      <c r="D674" s="85"/>
      <c r="E674" s="178"/>
      <c r="F674" s="181"/>
      <c r="G674" s="182"/>
      <c r="H674" s="85"/>
      <c r="I674" s="85"/>
      <c r="J674" s="85"/>
      <c r="K674" s="87"/>
      <c r="L674" s="88"/>
      <c r="M674" s="88"/>
      <c r="N674" s="95"/>
    </row>
    <row r="675" spans="1:14" ht="15" customHeight="1" x14ac:dyDescent="0.45">
      <c r="A675" s="230">
        <v>30</v>
      </c>
      <c r="B675" s="230">
        <v>1</v>
      </c>
      <c r="C675" s="259" t="s">
        <v>145</v>
      </c>
      <c r="D675" s="249" t="s">
        <v>76</v>
      </c>
      <c r="E675" s="177">
        <v>1</v>
      </c>
      <c r="F675" s="179">
        <v>2000</v>
      </c>
      <c r="G675" s="180">
        <f>F675/1.388592</f>
        <v>1440.3078802124742</v>
      </c>
      <c r="H675" s="251" t="s">
        <v>25</v>
      </c>
      <c r="I675" s="252" t="s">
        <v>26</v>
      </c>
      <c r="J675" s="90" t="s">
        <v>27</v>
      </c>
      <c r="K675" s="176"/>
      <c r="L675" s="174"/>
      <c r="M675" s="174"/>
      <c r="N675" s="175"/>
    </row>
    <row r="676" spans="1:14" x14ac:dyDescent="0.45">
      <c r="A676" s="245"/>
      <c r="B676" s="245"/>
      <c r="C676" s="260"/>
      <c r="D676" s="250"/>
      <c r="E676" s="177"/>
      <c r="F676" s="179"/>
      <c r="G676" s="180"/>
      <c r="H676" s="251"/>
      <c r="I676" s="252"/>
      <c r="J676" s="90" t="s">
        <v>28</v>
      </c>
      <c r="K676" s="176"/>
      <c r="L676" s="174"/>
      <c r="M676" s="174"/>
      <c r="N676" s="175"/>
    </row>
    <row r="677" spans="1:14" x14ac:dyDescent="0.45">
      <c r="A677" s="245"/>
      <c r="B677" s="245"/>
      <c r="C677" s="260"/>
      <c r="D677" s="249" t="s">
        <v>77</v>
      </c>
      <c r="E677" s="177">
        <v>1</v>
      </c>
      <c r="F677" s="179">
        <v>500</v>
      </c>
      <c r="G677" s="180">
        <f>F677/1.388592</f>
        <v>360.07697005311854</v>
      </c>
      <c r="H677" s="251" t="s">
        <v>25</v>
      </c>
      <c r="I677" s="252" t="s">
        <v>26</v>
      </c>
      <c r="J677" s="90" t="s">
        <v>27</v>
      </c>
      <c r="K677" s="176"/>
      <c r="L677" s="174"/>
      <c r="M677" s="174"/>
      <c r="N677" s="175"/>
    </row>
    <row r="678" spans="1:14" x14ac:dyDescent="0.45">
      <c r="A678" s="245"/>
      <c r="B678" s="245"/>
      <c r="C678" s="260"/>
      <c r="D678" s="250"/>
      <c r="E678" s="177"/>
      <c r="F678" s="179"/>
      <c r="G678" s="180"/>
      <c r="H678" s="251"/>
      <c r="I678" s="252"/>
      <c r="J678" s="90" t="s">
        <v>28</v>
      </c>
      <c r="K678" s="176"/>
      <c r="L678" s="174"/>
      <c r="M678" s="174"/>
      <c r="N678" s="175"/>
    </row>
    <row r="679" spans="1:14" x14ac:dyDescent="0.45">
      <c r="A679" s="245"/>
      <c r="B679" s="245"/>
      <c r="C679" s="260"/>
      <c r="D679" s="249" t="s">
        <v>86</v>
      </c>
      <c r="E679" s="177">
        <v>33</v>
      </c>
      <c r="F679" s="179">
        <v>2640</v>
      </c>
      <c r="G679" s="180">
        <f>F679/1.388592</f>
        <v>1901.2064018804658</v>
      </c>
      <c r="H679" s="251" t="s">
        <v>25</v>
      </c>
      <c r="I679" s="252" t="s">
        <v>26</v>
      </c>
      <c r="J679" s="90" t="s">
        <v>27</v>
      </c>
      <c r="K679" s="176"/>
      <c r="L679" s="174"/>
      <c r="M679" s="174"/>
      <c r="N679" s="175"/>
    </row>
    <row r="680" spans="1:14" x14ac:dyDescent="0.45">
      <c r="A680" s="245"/>
      <c r="B680" s="245"/>
      <c r="C680" s="260"/>
      <c r="D680" s="250"/>
      <c r="E680" s="177"/>
      <c r="F680" s="179"/>
      <c r="G680" s="180"/>
      <c r="H680" s="251"/>
      <c r="I680" s="252"/>
      <c r="J680" s="90" t="s">
        <v>28</v>
      </c>
      <c r="K680" s="176"/>
      <c r="L680" s="174"/>
      <c r="M680" s="174"/>
      <c r="N680" s="175"/>
    </row>
    <row r="681" spans="1:14" x14ac:dyDescent="0.45">
      <c r="A681" s="245"/>
      <c r="B681" s="245"/>
      <c r="C681" s="260"/>
      <c r="D681" s="249" t="s">
        <v>78</v>
      </c>
      <c r="E681" s="177">
        <v>1</v>
      </c>
      <c r="F681" s="179">
        <v>450</v>
      </c>
      <c r="G681" s="180">
        <f>F681/1.388592</f>
        <v>324.06927304780669</v>
      </c>
      <c r="H681" s="251" t="s">
        <v>25</v>
      </c>
      <c r="I681" s="252" t="s">
        <v>26</v>
      </c>
      <c r="J681" s="90" t="s">
        <v>27</v>
      </c>
      <c r="K681" s="176"/>
      <c r="L681" s="174"/>
      <c r="M681" s="174"/>
      <c r="N681" s="175"/>
    </row>
    <row r="682" spans="1:14" x14ac:dyDescent="0.45">
      <c r="A682" s="245"/>
      <c r="B682" s="245"/>
      <c r="C682" s="260"/>
      <c r="D682" s="250"/>
      <c r="E682" s="177"/>
      <c r="F682" s="179"/>
      <c r="G682" s="180"/>
      <c r="H682" s="251"/>
      <c r="I682" s="252"/>
      <c r="J682" s="90" t="s">
        <v>28</v>
      </c>
      <c r="K682" s="176"/>
      <c r="L682" s="174"/>
      <c r="M682" s="174"/>
      <c r="N682" s="175"/>
    </row>
    <row r="683" spans="1:14" x14ac:dyDescent="0.45">
      <c r="A683" s="245"/>
      <c r="B683" s="245"/>
      <c r="C683" s="260"/>
      <c r="D683" s="249" t="s">
        <v>130</v>
      </c>
      <c r="E683" s="177">
        <v>1</v>
      </c>
      <c r="F683" s="179">
        <v>450</v>
      </c>
      <c r="G683" s="180">
        <f>F683/1.388592</f>
        <v>324.06927304780669</v>
      </c>
      <c r="H683" s="251" t="s">
        <v>25</v>
      </c>
      <c r="I683" s="252" t="s">
        <v>26</v>
      </c>
      <c r="J683" s="90" t="s">
        <v>27</v>
      </c>
      <c r="K683" s="176"/>
      <c r="L683" s="174"/>
      <c r="M683" s="174"/>
      <c r="N683" s="175"/>
    </row>
    <row r="684" spans="1:14" x14ac:dyDescent="0.45">
      <c r="A684" s="245"/>
      <c r="B684" s="245"/>
      <c r="C684" s="260"/>
      <c r="D684" s="250"/>
      <c r="E684" s="177"/>
      <c r="F684" s="179"/>
      <c r="G684" s="180"/>
      <c r="H684" s="251"/>
      <c r="I684" s="252"/>
      <c r="J684" s="90" t="s">
        <v>28</v>
      </c>
      <c r="K684" s="176"/>
      <c r="L684" s="174"/>
      <c r="M684" s="174"/>
      <c r="N684" s="175"/>
    </row>
    <row r="685" spans="1:14" x14ac:dyDescent="0.45">
      <c r="A685" s="245"/>
      <c r="B685" s="245"/>
      <c r="C685" s="260"/>
      <c r="D685" s="249" t="s">
        <v>92</v>
      </c>
      <c r="E685" s="177">
        <v>1</v>
      </c>
      <c r="F685" s="179">
        <v>200</v>
      </c>
      <c r="G685" s="180">
        <f>F685/1.388592</f>
        <v>144.03078802124742</v>
      </c>
      <c r="H685" s="251" t="s">
        <v>25</v>
      </c>
      <c r="I685" s="252" t="s">
        <v>26</v>
      </c>
      <c r="J685" s="90" t="s">
        <v>27</v>
      </c>
      <c r="K685" s="176"/>
      <c r="L685" s="174"/>
      <c r="M685" s="174"/>
      <c r="N685" s="175"/>
    </row>
    <row r="686" spans="1:14" x14ac:dyDescent="0.45">
      <c r="A686" s="245"/>
      <c r="B686" s="245"/>
      <c r="C686" s="260"/>
      <c r="D686" s="250"/>
      <c r="E686" s="177"/>
      <c r="F686" s="179"/>
      <c r="G686" s="180"/>
      <c r="H686" s="251"/>
      <c r="I686" s="252"/>
      <c r="J686" s="90" t="s">
        <v>28</v>
      </c>
      <c r="K686" s="176"/>
      <c r="L686" s="174"/>
      <c r="M686" s="174"/>
      <c r="N686" s="175"/>
    </row>
    <row r="687" spans="1:14" x14ac:dyDescent="0.45">
      <c r="A687" s="245"/>
      <c r="B687" s="245"/>
      <c r="C687" s="260"/>
      <c r="D687" s="249" t="s">
        <v>105</v>
      </c>
      <c r="E687" s="177">
        <v>35</v>
      </c>
      <c r="F687" s="179">
        <v>1750</v>
      </c>
      <c r="G687" s="180">
        <f>F687/1.388592</f>
        <v>1260.2693951859148</v>
      </c>
      <c r="H687" s="251" t="s">
        <v>25</v>
      </c>
      <c r="I687" s="252" t="s">
        <v>26</v>
      </c>
      <c r="J687" s="90" t="s">
        <v>27</v>
      </c>
      <c r="K687" s="176"/>
      <c r="L687" s="174"/>
      <c r="M687" s="174"/>
      <c r="N687" s="175"/>
    </row>
    <row r="688" spans="1:14" x14ac:dyDescent="0.45">
      <c r="A688" s="245"/>
      <c r="B688" s="245"/>
      <c r="C688" s="260"/>
      <c r="D688" s="250"/>
      <c r="E688" s="177"/>
      <c r="F688" s="179"/>
      <c r="G688" s="180"/>
      <c r="H688" s="251"/>
      <c r="I688" s="252"/>
      <c r="J688" s="90" t="s">
        <v>28</v>
      </c>
      <c r="K688" s="176"/>
      <c r="L688" s="174"/>
      <c r="M688" s="174"/>
      <c r="N688" s="175"/>
    </row>
    <row r="689" spans="1:14" x14ac:dyDescent="0.45">
      <c r="A689" s="245"/>
      <c r="B689" s="245"/>
      <c r="C689" s="260"/>
      <c r="D689" s="249" t="s">
        <v>143</v>
      </c>
      <c r="E689" s="177">
        <v>33</v>
      </c>
      <c r="F689" s="179">
        <v>1320</v>
      </c>
      <c r="G689" s="180">
        <f>F689/1.388592</f>
        <v>950.60320094023291</v>
      </c>
      <c r="H689" s="251" t="s">
        <v>25</v>
      </c>
      <c r="I689" s="252" t="s">
        <v>26</v>
      </c>
      <c r="J689" s="90" t="s">
        <v>27</v>
      </c>
      <c r="K689" s="176"/>
      <c r="L689" s="174"/>
      <c r="M689" s="174"/>
      <c r="N689" s="175"/>
    </row>
    <row r="690" spans="1:14" x14ac:dyDescent="0.45">
      <c r="A690" s="245"/>
      <c r="B690" s="245"/>
      <c r="C690" s="260"/>
      <c r="D690" s="250"/>
      <c r="E690" s="177"/>
      <c r="F690" s="179"/>
      <c r="G690" s="180"/>
      <c r="H690" s="251"/>
      <c r="I690" s="252"/>
      <c r="J690" s="90" t="s">
        <v>28</v>
      </c>
      <c r="K690" s="176"/>
      <c r="L690" s="174"/>
      <c r="M690" s="174"/>
      <c r="N690" s="175"/>
    </row>
    <row r="691" spans="1:14" x14ac:dyDescent="0.45">
      <c r="A691" s="245"/>
      <c r="B691" s="245"/>
      <c r="C691" s="260"/>
      <c r="D691" s="249" t="s">
        <v>83</v>
      </c>
      <c r="E691" s="177">
        <v>3</v>
      </c>
      <c r="F691" s="179">
        <v>3000</v>
      </c>
      <c r="G691" s="180">
        <f>F691/1.388592</f>
        <v>2160.461820318711</v>
      </c>
      <c r="H691" s="251" t="s">
        <v>25</v>
      </c>
      <c r="I691" s="252" t="s">
        <v>26</v>
      </c>
      <c r="J691" s="90" t="s">
        <v>27</v>
      </c>
      <c r="K691" s="176"/>
      <c r="L691" s="174"/>
      <c r="M691" s="174"/>
      <c r="N691" s="175"/>
    </row>
    <row r="692" spans="1:14" x14ac:dyDescent="0.45">
      <c r="A692" s="245"/>
      <c r="B692" s="245"/>
      <c r="C692" s="260"/>
      <c r="D692" s="250"/>
      <c r="E692" s="177"/>
      <c r="F692" s="179"/>
      <c r="G692" s="180"/>
      <c r="H692" s="251"/>
      <c r="I692" s="252"/>
      <c r="J692" s="90" t="s">
        <v>28</v>
      </c>
      <c r="K692" s="176"/>
      <c r="L692" s="174"/>
      <c r="M692" s="174"/>
      <c r="N692" s="175"/>
    </row>
    <row r="693" spans="1:14" x14ac:dyDescent="0.45">
      <c r="A693" s="245"/>
      <c r="B693" s="245"/>
      <c r="C693" s="260"/>
      <c r="D693" s="249" t="s">
        <v>84</v>
      </c>
      <c r="E693" s="177">
        <v>2</v>
      </c>
      <c r="F693" s="179">
        <v>300</v>
      </c>
      <c r="G693" s="180">
        <f>F693/1.388592</f>
        <v>216.04618203187113</v>
      </c>
      <c r="H693" s="251" t="s">
        <v>25</v>
      </c>
      <c r="I693" s="252" t="s">
        <v>26</v>
      </c>
      <c r="J693" s="90" t="s">
        <v>27</v>
      </c>
      <c r="K693" s="176"/>
      <c r="L693" s="174"/>
      <c r="M693" s="174"/>
      <c r="N693" s="175"/>
    </row>
    <row r="694" spans="1:14" x14ac:dyDescent="0.45">
      <c r="A694" s="245"/>
      <c r="B694" s="245"/>
      <c r="C694" s="260"/>
      <c r="D694" s="250"/>
      <c r="E694" s="177"/>
      <c r="F694" s="179"/>
      <c r="G694" s="180"/>
      <c r="H694" s="251"/>
      <c r="I694" s="252"/>
      <c r="J694" s="90" t="s">
        <v>28</v>
      </c>
      <c r="K694" s="176"/>
      <c r="L694" s="174"/>
      <c r="M694" s="174"/>
      <c r="N694" s="175"/>
    </row>
    <row r="695" spans="1:14" x14ac:dyDescent="0.45">
      <c r="A695" s="245"/>
      <c r="B695" s="245"/>
      <c r="C695" s="260"/>
      <c r="D695" s="249" t="s">
        <v>146</v>
      </c>
      <c r="E695" s="177">
        <v>1</v>
      </c>
      <c r="F695" s="179">
        <v>2300</v>
      </c>
      <c r="G695" s="180">
        <f t="shared" ref="G695" si="16">F695/1.388592</f>
        <v>1656.3540622443452</v>
      </c>
      <c r="H695" s="251" t="s">
        <v>25</v>
      </c>
      <c r="I695" s="252" t="s">
        <v>26</v>
      </c>
      <c r="J695" s="90" t="s">
        <v>27</v>
      </c>
      <c r="K695" s="176"/>
      <c r="L695" s="174"/>
      <c r="M695" s="174"/>
      <c r="N695" s="175"/>
    </row>
    <row r="696" spans="1:14" x14ac:dyDescent="0.45">
      <c r="A696" s="231"/>
      <c r="B696" s="231"/>
      <c r="C696" s="261"/>
      <c r="D696" s="250"/>
      <c r="E696" s="177"/>
      <c r="F696" s="179"/>
      <c r="G696" s="180"/>
      <c r="H696" s="251"/>
      <c r="I696" s="252"/>
      <c r="J696" s="90" t="s">
        <v>28</v>
      </c>
      <c r="K696" s="176"/>
      <c r="L696" s="174"/>
      <c r="M696" s="174"/>
      <c r="N696" s="175"/>
    </row>
    <row r="697" spans="1:14" x14ac:dyDescent="0.45">
      <c r="A697" s="148"/>
      <c r="B697" s="187"/>
      <c r="C697" s="164"/>
      <c r="D697" s="85"/>
      <c r="E697" s="178"/>
      <c r="F697" s="181"/>
      <c r="G697" s="182"/>
      <c r="H697" s="85"/>
      <c r="I697" s="85"/>
      <c r="J697" s="85"/>
      <c r="K697" s="87"/>
      <c r="L697" s="88"/>
      <c r="M697" s="88"/>
      <c r="N697" s="95"/>
    </row>
    <row r="698" spans="1:14" ht="15" customHeight="1" x14ac:dyDescent="0.45">
      <c r="A698" s="230">
        <v>31</v>
      </c>
      <c r="B698" s="230">
        <v>3</v>
      </c>
      <c r="C698" s="259" t="s">
        <v>147</v>
      </c>
      <c r="D698" s="249" t="s">
        <v>76</v>
      </c>
      <c r="E698" s="177">
        <v>1</v>
      </c>
      <c r="F698" s="179">
        <v>5400</v>
      </c>
      <c r="G698" s="180">
        <f>F698/1.388592</f>
        <v>3888.83127657368</v>
      </c>
      <c r="H698" s="251" t="s">
        <v>25</v>
      </c>
      <c r="I698" s="252" t="s">
        <v>26</v>
      </c>
      <c r="J698" s="90" t="s">
        <v>27</v>
      </c>
      <c r="K698" s="176"/>
      <c r="L698" s="174"/>
      <c r="M698" s="174"/>
      <c r="N698" s="175"/>
    </row>
    <row r="699" spans="1:14" x14ac:dyDescent="0.45">
      <c r="A699" s="245"/>
      <c r="B699" s="245"/>
      <c r="C699" s="260"/>
      <c r="D699" s="250"/>
      <c r="E699" s="177"/>
      <c r="F699" s="179"/>
      <c r="G699" s="180"/>
      <c r="H699" s="251"/>
      <c r="I699" s="252"/>
      <c r="J699" s="90" t="s">
        <v>28</v>
      </c>
      <c r="K699" s="176"/>
      <c r="L699" s="174"/>
      <c r="M699" s="174"/>
      <c r="N699" s="175"/>
    </row>
    <row r="700" spans="1:14" x14ac:dyDescent="0.45">
      <c r="A700" s="245"/>
      <c r="B700" s="245"/>
      <c r="C700" s="260"/>
      <c r="D700" s="249" t="s">
        <v>77</v>
      </c>
      <c r="E700" s="177">
        <v>1</v>
      </c>
      <c r="F700" s="179">
        <v>1350</v>
      </c>
      <c r="G700" s="180">
        <f>F700/1.388592</f>
        <v>972.20781914342001</v>
      </c>
      <c r="H700" s="251" t="s">
        <v>25</v>
      </c>
      <c r="I700" s="252" t="s">
        <v>26</v>
      </c>
      <c r="J700" s="90" t="s">
        <v>27</v>
      </c>
      <c r="K700" s="176"/>
      <c r="L700" s="174"/>
      <c r="M700" s="174"/>
      <c r="N700" s="175"/>
    </row>
    <row r="701" spans="1:14" x14ac:dyDescent="0.45">
      <c r="A701" s="245"/>
      <c r="B701" s="245"/>
      <c r="C701" s="260"/>
      <c r="D701" s="250"/>
      <c r="E701" s="177"/>
      <c r="F701" s="179"/>
      <c r="G701" s="180"/>
      <c r="H701" s="251"/>
      <c r="I701" s="252"/>
      <c r="J701" s="90" t="s">
        <v>28</v>
      </c>
      <c r="K701" s="176"/>
      <c r="L701" s="174"/>
      <c r="M701" s="174"/>
      <c r="N701" s="175"/>
    </row>
    <row r="702" spans="1:14" x14ac:dyDescent="0.45">
      <c r="A702" s="245"/>
      <c r="B702" s="245"/>
      <c r="C702" s="260"/>
      <c r="D702" s="249" t="s">
        <v>86</v>
      </c>
      <c r="E702" s="177">
        <v>35</v>
      </c>
      <c r="F702" s="179">
        <v>8400</v>
      </c>
      <c r="G702" s="180">
        <f>F702/1.388592</f>
        <v>6049.2930968923911</v>
      </c>
      <c r="H702" s="251" t="s">
        <v>25</v>
      </c>
      <c r="I702" s="252" t="s">
        <v>26</v>
      </c>
      <c r="J702" s="90" t="s">
        <v>27</v>
      </c>
      <c r="K702" s="176"/>
      <c r="L702" s="174"/>
      <c r="M702" s="174"/>
      <c r="N702" s="175"/>
    </row>
    <row r="703" spans="1:14" x14ac:dyDescent="0.45">
      <c r="A703" s="245"/>
      <c r="B703" s="245"/>
      <c r="C703" s="260"/>
      <c r="D703" s="250"/>
      <c r="E703" s="177"/>
      <c r="F703" s="179"/>
      <c r="G703" s="180"/>
      <c r="H703" s="251"/>
      <c r="I703" s="252"/>
      <c r="J703" s="90" t="s">
        <v>28</v>
      </c>
      <c r="K703" s="176"/>
      <c r="L703" s="174"/>
      <c r="M703" s="174"/>
      <c r="N703" s="175"/>
    </row>
    <row r="704" spans="1:14" x14ac:dyDescent="0.45">
      <c r="A704" s="245"/>
      <c r="B704" s="245"/>
      <c r="C704" s="260"/>
      <c r="D704" s="249" t="s">
        <v>78</v>
      </c>
      <c r="E704" s="177">
        <v>1</v>
      </c>
      <c r="F704" s="179">
        <v>900</v>
      </c>
      <c r="G704" s="180">
        <f>F704/1.388592</f>
        <v>648.13854609561338</v>
      </c>
      <c r="H704" s="251" t="s">
        <v>25</v>
      </c>
      <c r="I704" s="252" t="s">
        <v>26</v>
      </c>
      <c r="J704" s="90" t="s">
        <v>27</v>
      </c>
      <c r="K704" s="176"/>
      <c r="L704" s="174"/>
      <c r="M704" s="174"/>
      <c r="N704" s="175"/>
    </row>
    <row r="705" spans="1:14" x14ac:dyDescent="0.45">
      <c r="A705" s="245"/>
      <c r="B705" s="245"/>
      <c r="C705" s="260"/>
      <c r="D705" s="250"/>
      <c r="E705" s="177"/>
      <c r="F705" s="179"/>
      <c r="G705" s="180"/>
      <c r="H705" s="251"/>
      <c r="I705" s="252"/>
      <c r="J705" s="90" t="s">
        <v>28</v>
      </c>
      <c r="K705" s="176"/>
      <c r="L705" s="174"/>
      <c r="M705" s="174"/>
      <c r="N705" s="175"/>
    </row>
    <row r="706" spans="1:14" x14ac:dyDescent="0.45">
      <c r="A706" s="245"/>
      <c r="B706" s="245"/>
      <c r="C706" s="260"/>
      <c r="D706" s="249" t="s">
        <v>79</v>
      </c>
      <c r="E706" s="177">
        <v>1</v>
      </c>
      <c r="F706" s="179">
        <v>450</v>
      </c>
      <c r="G706" s="180">
        <f>F706/1.388592</f>
        <v>324.06927304780669</v>
      </c>
      <c r="H706" s="251" t="s">
        <v>25</v>
      </c>
      <c r="I706" s="252" t="s">
        <v>26</v>
      </c>
      <c r="J706" s="90" t="s">
        <v>27</v>
      </c>
      <c r="K706" s="176"/>
      <c r="L706" s="174"/>
      <c r="M706" s="174"/>
      <c r="N706" s="175"/>
    </row>
    <row r="707" spans="1:14" x14ac:dyDescent="0.45">
      <c r="A707" s="245"/>
      <c r="B707" s="245"/>
      <c r="C707" s="260"/>
      <c r="D707" s="250"/>
      <c r="E707" s="177"/>
      <c r="F707" s="179"/>
      <c r="G707" s="180"/>
      <c r="H707" s="251"/>
      <c r="I707" s="252"/>
      <c r="J707" s="90" t="s">
        <v>28</v>
      </c>
      <c r="K707" s="176"/>
      <c r="L707" s="174"/>
      <c r="M707" s="174"/>
      <c r="N707" s="175"/>
    </row>
    <row r="708" spans="1:14" x14ac:dyDescent="0.45">
      <c r="A708" s="245"/>
      <c r="B708" s="245"/>
      <c r="C708" s="260"/>
      <c r="D708" s="249" t="s">
        <v>80</v>
      </c>
      <c r="E708" s="177">
        <v>1</v>
      </c>
      <c r="F708" s="179">
        <v>450</v>
      </c>
      <c r="G708" s="180">
        <f>F708/1.388592</f>
        <v>324.06927304780669</v>
      </c>
      <c r="H708" s="251" t="s">
        <v>25</v>
      </c>
      <c r="I708" s="252" t="s">
        <v>26</v>
      </c>
      <c r="J708" s="90" t="s">
        <v>27</v>
      </c>
      <c r="K708" s="176"/>
      <c r="L708" s="174"/>
      <c r="M708" s="174"/>
      <c r="N708" s="175"/>
    </row>
    <row r="709" spans="1:14" x14ac:dyDescent="0.45">
      <c r="A709" s="245"/>
      <c r="B709" s="245"/>
      <c r="C709" s="260"/>
      <c r="D709" s="250"/>
      <c r="E709" s="177"/>
      <c r="F709" s="179"/>
      <c r="G709" s="180"/>
      <c r="H709" s="251"/>
      <c r="I709" s="252"/>
      <c r="J709" s="90" t="s">
        <v>28</v>
      </c>
      <c r="K709" s="176"/>
      <c r="L709" s="174"/>
      <c r="M709" s="174"/>
      <c r="N709" s="175"/>
    </row>
    <row r="710" spans="1:14" x14ac:dyDescent="0.45">
      <c r="A710" s="245"/>
      <c r="B710" s="245"/>
      <c r="C710" s="260"/>
      <c r="D710" s="249" t="s">
        <v>81</v>
      </c>
      <c r="E710" s="177">
        <v>61</v>
      </c>
      <c r="F710" s="179">
        <v>1325</v>
      </c>
      <c r="G710" s="180">
        <f>F710/1.388592</f>
        <v>954.20397064076417</v>
      </c>
      <c r="H710" s="251" t="s">
        <v>25</v>
      </c>
      <c r="I710" s="252" t="s">
        <v>26</v>
      </c>
      <c r="J710" s="90" t="s">
        <v>27</v>
      </c>
      <c r="K710" s="176"/>
      <c r="L710" s="174"/>
      <c r="M710" s="174"/>
      <c r="N710" s="175"/>
    </row>
    <row r="711" spans="1:14" x14ac:dyDescent="0.45">
      <c r="A711" s="245"/>
      <c r="B711" s="245"/>
      <c r="C711" s="260"/>
      <c r="D711" s="250"/>
      <c r="E711" s="177"/>
      <c r="F711" s="179"/>
      <c r="G711" s="180"/>
      <c r="H711" s="251"/>
      <c r="I711" s="252"/>
      <c r="J711" s="90" t="s">
        <v>28</v>
      </c>
      <c r="K711" s="176"/>
      <c r="L711" s="174"/>
      <c r="M711" s="174"/>
      <c r="N711" s="175"/>
    </row>
    <row r="712" spans="1:14" x14ac:dyDescent="0.45">
      <c r="A712" s="245"/>
      <c r="B712" s="245"/>
      <c r="C712" s="260"/>
      <c r="D712" s="249" t="s">
        <v>92</v>
      </c>
      <c r="E712" s="177">
        <v>1</v>
      </c>
      <c r="F712" s="179">
        <v>200</v>
      </c>
      <c r="G712" s="180">
        <f>F712/1.388592</f>
        <v>144.03078802124742</v>
      </c>
      <c r="H712" s="251" t="s">
        <v>25</v>
      </c>
      <c r="I712" s="252" t="s">
        <v>26</v>
      </c>
      <c r="J712" s="90" t="s">
        <v>27</v>
      </c>
      <c r="K712" s="176"/>
      <c r="L712" s="174"/>
      <c r="M712" s="174"/>
      <c r="N712" s="175"/>
    </row>
    <row r="713" spans="1:14" x14ac:dyDescent="0.45">
      <c r="A713" s="245"/>
      <c r="B713" s="245"/>
      <c r="C713" s="260"/>
      <c r="D713" s="250"/>
      <c r="E713" s="177"/>
      <c r="F713" s="179"/>
      <c r="G713" s="180"/>
      <c r="H713" s="251"/>
      <c r="I713" s="252"/>
      <c r="J713" s="90" t="s">
        <v>28</v>
      </c>
      <c r="K713" s="176"/>
      <c r="L713" s="174"/>
      <c r="M713" s="174"/>
      <c r="N713" s="175"/>
    </row>
    <row r="714" spans="1:14" x14ac:dyDescent="0.45">
      <c r="A714" s="245"/>
      <c r="B714" s="245"/>
      <c r="C714" s="260"/>
      <c r="D714" s="249" t="s">
        <v>83</v>
      </c>
      <c r="E714" s="177">
        <v>0</v>
      </c>
      <c r="F714" s="179">
        <v>1500</v>
      </c>
      <c r="G714" s="180">
        <f>F714/1.388592</f>
        <v>1080.2309101593555</v>
      </c>
      <c r="H714" s="251" t="s">
        <v>25</v>
      </c>
      <c r="I714" s="252" t="s">
        <v>26</v>
      </c>
      <c r="J714" s="90" t="s">
        <v>27</v>
      </c>
      <c r="K714" s="176"/>
      <c r="L714" s="174"/>
      <c r="M714" s="174"/>
      <c r="N714" s="175"/>
    </row>
    <row r="715" spans="1:14" x14ac:dyDescent="0.45">
      <c r="A715" s="245"/>
      <c r="B715" s="245"/>
      <c r="C715" s="260"/>
      <c r="D715" s="250"/>
      <c r="E715" s="177"/>
      <c r="F715" s="179"/>
      <c r="G715" s="180"/>
      <c r="H715" s="251"/>
      <c r="I715" s="252"/>
      <c r="J715" s="90" t="s">
        <v>28</v>
      </c>
      <c r="K715" s="176"/>
      <c r="L715" s="174"/>
      <c r="M715" s="174"/>
      <c r="N715" s="175"/>
    </row>
    <row r="716" spans="1:14" x14ac:dyDescent="0.45">
      <c r="A716" s="245"/>
      <c r="B716" s="245"/>
      <c r="C716" s="260"/>
      <c r="D716" s="249" t="s">
        <v>84</v>
      </c>
      <c r="E716" s="177">
        <v>2</v>
      </c>
      <c r="F716" s="179">
        <v>150</v>
      </c>
      <c r="G716" s="180">
        <f>F716/1.388592</f>
        <v>108.02309101593556</v>
      </c>
      <c r="H716" s="251" t="s">
        <v>25</v>
      </c>
      <c r="I716" s="252" t="s">
        <v>26</v>
      </c>
      <c r="J716" s="90" t="s">
        <v>27</v>
      </c>
      <c r="K716" s="176"/>
      <c r="L716" s="174"/>
      <c r="M716" s="174"/>
      <c r="N716" s="175"/>
    </row>
    <row r="717" spans="1:14" x14ac:dyDescent="0.45">
      <c r="A717" s="245"/>
      <c r="B717" s="245"/>
      <c r="C717" s="260"/>
      <c r="D717" s="250"/>
      <c r="E717" s="177"/>
      <c r="F717" s="179"/>
      <c r="G717" s="180"/>
      <c r="H717" s="251"/>
      <c r="I717" s="252"/>
      <c r="J717" s="90" t="s">
        <v>28</v>
      </c>
      <c r="K717" s="176"/>
      <c r="L717" s="174"/>
      <c r="M717" s="174"/>
      <c r="N717" s="175"/>
    </row>
    <row r="718" spans="1:14" x14ac:dyDescent="0.45">
      <c r="A718" s="245"/>
      <c r="B718" s="245"/>
      <c r="C718" s="260"/>
      <c r="D718" s="249" t="s">
        <v>148</v>
      </c>
      <c r="E718" s="177">
        <v>13</v>
      </c>
      <c r="F718" s="179">
        <v>900</v>
      </c>
      <c r="G718" s="180">
        <f t="shared" ref="G718" si="17">F718/1.388592</f>
        <v>648.13854609561338</v>
      </c>
      <c r="H718" s="251" t="s">
        <v>25</v>
      </c>
      <c r="I718" s="252" t="s">
        <v>26</v>
      </c>
      <c r="J718" s="90" t="s">
        <v>27</v>
      </c>
      <c r="K718" s="176"/>
      <c r="L718" s="174"/>
      <c r="M718" s="174"/>
      <c r="N718" s="175"/>
    </row>
    <row r="719" spans="1:14" x14ac:dyDescent="0.45">
      <c r="A719" s="231"/>
      <c r="B719" s="231"/>
      <c r="C719" s="261"/>
      <c r="D719" s="250"/>
      <c r="E719" s="177"/>
      <c r="F719" s="179"/>
      <c r="G719" s="180"/>
      <c r="H719" s="251"/>
      <c r="I719" s="252"/>
      <c r="J719" s="90" t="s">
        <v>28</v>
      </c>
      <c r="K719" s="176"/>
      <c r="L719" s="174"/>
      <c r="M719" s="174"/>
      <c r="N719" s="175"/>
    </row>
    <row r="720" spans="1:14" x14ac:dyDescent="0.45">
      <c r="A720" s="148"/>
      <c r="B720" s="187"/>
      <c r="C720" s="164"/>
      <c r="D720" s="85"/>
      <c r="E720" s="178"/>
      <c r="F720" s="181"/>
      <c r="G720" s="182"/>
      <c r="H720" s="85"/>
      <c r="I720" s="85"/>
      <c r="J720" s="85"/>
      <c r="K720" s="87"/>
      <c r="L720" s="88"/>
      <c r="M720" s="88"/>
      <c r="N720" s="95"/>
    </row>
    <row r="721" spans="1:14" ht="15" customHeight="1" x14ac:dyDescent="0.45">
      <c r="A721" s="230">
        <v>32</v>
      </c>
      <c r="B721" s="230">
        <v>3</v>
      </c>
      <c r="C721" s="259" t="s">
        <v>149</v>
      </c>
      <c r="D721" s="249" t="s">
        <v>76</v>
      </c>
      <c r="E721" s="177">
        <v>1</v>
      </c>
      <c r="F721" s="179">
        <v>8000</v>
      </c>
      <c r="G721" s="180">
        <f>F721/1.388592</f>
        <v>5761.2315208498967</v>
      </c>
      <c r="H721" s="251" t="s">
        <v>25</v>
      </c>
      <c r="I721" s="252" t="s">
        <v>26</v>
      </c>
      <c r="J721" s="90" t="s">
        <v>27</v>
      </c>
      <c r="K721" s="176"/>
      <c r="L721" s="174"/>
      <c r="M721" s="174"/>
      <c r="N721" s="175"/>
    </row>
    <row r="722" spans="1:14" x14ac:dyDescent="0.45">
      <c r="A722" s="245"/>
      <c r="B722" s="245"/>
      <c r="C722" s="260"/>
      <c r="D722" s="250"/>
      <c r="E722" s="177"/>
      <c r="F722" s="179"/>
      <c r="G722" s="180"/>
      <c r="H722" s="251"/>
      <c r="I722" s="252"/>
      <c r="J722" s="90" t="s">
        <v>28</v>
      </c>
      <c r="K722" s="176"/>
      <c r="L722" s="174"/>
      <c r="M722" s="174"/>
      <c r="N722" s="175"/>
    </row>
    <row r="723" spans="1:14" x14ac:dyDescent="0.45">
      <c r="A723" s="245"/>
      <c r="B723" s="245"/>
      <c r="C723" s="260"/>
      <c r="D723" s="249" t="s">
        <v>77</v>
      </c>
      <c r="E723" s="177">
        <v>1</v>
      </c>
      <c r="F723" s="179">
        <v>4000</v>
      </c>
      <c r="G723" s="180">
        <f>F723/1.388592</f>
        <v>2880.6157604249483</v>
      </c>
      <c r="H723" s="251" t="s">
        <v>25</v>
      </c>
      <c r="I723" s="252" t="s">
        <v>26</v>
      </c>
      <c r="J723" s="90" t="s">
        <v>27</v>
      </c>
      <c r="K723" s="176"/>
      <c r="L723" s="174"/>
      <c r="M723" s="174"/>
      <c r="N723" s="175"/>
    </row>
    <row r="724" spans="1:14" x14ac:dyDescent="0.45">
      <c r="A724" s="245"/>
      <c r="B724" s="245"/>
      <c r="C724" s="260"/>
      <c r="D724" s="250"/>
      <c r="E724" s="177"/>
      <c r="F724" s="179"/>
      <c r="G724" s="180"/>
      <c r="H724" s="251"/>
      <c r="I724" s="252"/>
      <c r="J724" s="90" t="s">
        <v>28</v>
      </c>
      <c r="K724" s="176"/>
      <c r="L724" s="174"/>
      <c r="M724" s="174"/>
      <c r="N724" s="175"/>
    </row>
    <row r="725" spans="1:14" x14ac:dyDescent="0.45">
      <c r="A725" s="245"/>
      <c r="B725" s="245"/>
      <c r="C725" s="260"/>
      <c r="D725" s="249" t="s">
        <v>86</v>
      </c>
      <c r="E725" s="177">
        <v>270</v>
      </c>
      <c r="F725" s="179">
        <v>43200</v>
      </c>
      <c r="G725" s="180">
        <f>F725/1.388592</f>
        <v>31110.65021258944</v>
      </c>
      <c r="H725" s="251" t="s">
        <v>25</v>
      </c>
      <c r="I725" s="252" t="s">
        <v>26</v>
      </c>
      <c r="J725" s="90" t="s">
        <v>27</v>
      </c>
      <c r="K725" s="176"/>
      <c r="L725" s="174"/>
      <c r="M725" s="174"/>
      <c r="N725" s="175"/>
    </row>
    <row r="726" spans="1:14" x14ac:dyDescent="0.45">
      <c r="A726" s="245"/>
      <c r="B726" s="245"/>
      <c r="C726" s="260"/>
      <c r="D726" s="250"/>
      <c r="E726" s="177"/>
      <c r="F726" s="179"/>
      <c r="G726" s="180"/>
      <c r="H726" s="251"/>
      <c r="I726" s="252"/>
      <c r="J726" s="90" t="s">
        <v>28</v>
      </c>
      <c r="K726" s="176"/>
      <c r="L726" s="174"/>
      <c r="M726" s="174"/>
      <c r="N726" s="175"/>
    </row>
    <row r="727" spans="1:14" x14ac:dyDescent="0.45">
      <c r="A727" s="245"/>
      <c r="B727" s="245"/>
      <c r="C727" s="260"/>
      <c r="D727" s="249" t="s">
        <v>152</v>
      </c>
      <c r="E727" s="177">
        <v>4</v>
      </c>
      <c r="F727" s="179">
        <v>2400</v>
      </c>
      <c r="G727" s="180">
        <f>F727/1.388592</f>
        <v>1728.369456254969</v>
      </c>
      <c r="H727" s="251" t="s">
        <v>25</v>
      </c>
      <c r="I727" s="252" t="s">
        <v>26</v>
      </c>
      <c r="J727" s="90" t="s">
        <v>27</v>
      </c>
      <c r="K727" s="176"/>
      <c r="L727" s="174"/>
      <c r="M727" s="174"/>
      <c r="N727" s="175"/>
    </row>
    <row r="728" spans="1:14" x14ac:dyDescent="0.45">
      <c r="A728" s="245"/>
      <c r="B728" s="245"/>
      <c r="C728" s="260"/>
      <c r="D728" s="250"/>
      <c r="E728" s="177"/>
      <c r="F728" s="179"/>
      <c r="G728" s="180"/>
      <c r="H728" s="251"/>
      <c r="I728" s="252"/>
      <c r="J728" s="90" t="s">
        <v>28</v>
      </c>
      <c r="K728" s="176"/>
      <c r="L728" s="174"/>
      <c r="M728" s="174"/>
      <c r="N728" s="175"/>
    </row>
    <row r="729" spans="1:14" x14ac:dyDescent="0.45">
      <c r="A729" s="245"/>
      <c r="B729" s="245"/>
      <c r="C729" s="260"/>
      <c r="D729" s="249" t="s">
        <v>151</v>
      </c>
      <c r="E729" s="177">
        <v>5</v>
      </c>
      <c r="F729" s="179">
        <v>1000</v>
      </c>
      <c r="G729" s="180">
        <f>F729/1.388592</f>
        <v>720.15394010623709</v>
      </c>
      <c r="H729" s="251" t="s">
        <v>25</v>
      </c>
      <c r="I729" s="252" t="s">
        <v>26</v>
      </c>
      <c r="J729" s="90" t="s">
        <v>27</v>
      </c>
      <c r="K729" s="176"/>
      <c r="L729" s="174"/>
      <c r="M729" s="174"/>
      <c r="N729" s="175"/>
    </row>
    <row r="730" spans="1:14" x14ac:dyDescent="0.45">
      <c r="A730" s="245"/>
      <c r="B730" s="245"/>
      <c r="C730" s="260"/>
      <c r="D730" s="250"/>
      <c r="E730" s="177"/>
      <c r="F730" s="179"/>
      <c r="G730" s="180"/>
      <c r="H730" s="251"/>
      <c r="I730" s="252"/>
      <c r="J730" s="90" t="s">
        <v>28</v>
      </c>
      <c r="K730" s="176"/>
      <c r="L730" s="174"/>
      <c r="M730" s="174"/>
      <c r="N730" s="175"/>
    </row>
    <row r="731" spans="1:14" x14ac:dyDescent="0.45">
      <c r="A731" s="245"/>
      <c r="B731" s="245"/>
      <c r="C731" s="260"/>
      <c r="D731" s="249" t="s">
        <v>96</v>
      </c>
      <c r="E731" s="177">
        <v>2</v>
      </c>
      <c r="F731" s="179">
        <v>400</v>
      </c>
      <c r="G731" s="180">
        <f>F731/1.388592</f>
        <v>288.06157604249483</v>
      </c>
      <c r="H731" s="251" t="s">
        <v>25</v>
      </c>
      <c r="I731" s="252" t="s">
        <v>26</v>
      </c>
      <c r="J731" s="90" t="s">
        <v>27</v>
      </c>
      <c r="K731" s="176"/>
      <c r="L731" s="174"/>
      <c r="M731" s="174"/>
      <c r="N731" s="175"/>
    </row>
    <row r="732" spans="1:14" x14ac:dyDescent="0.45">
      <c r="A732" s="245"/>
      <c r="B732" s="245"/>
      <c r="C732" s="260"/>
      <c r="D732" s="250"/>
      <c r="E732" s="177"/>
      <c r="F732" s="179"/>
      <c r="G732" s="180"/>
      <c r="H732" s="251"/>
      <c r="I732" s="252"/>
      <c r="J732" s="90" t="s">
        <v>28</v>
      </c>
      <c r="K732" s="176"/>
      <c r="L732" s="174"/>
      <c r="M732" s="174"/>
      <c r="N732" s="175"/>
    </row>
    <row r="733" spans="1:14" x14ac:dyDescent="0.45">
      <c r="A733" s="245"/>
      <c r="B733" s="245"/>
      <c r="C733" s="260"/>
      <c r="D733" s="249" t="s">
        <v>150</v>
      </c>
      <c r="E733" s="177">
        <v>260</v>
      </c>
      <c r="F733" s="179">
        <v>10400</v>
      </c>
      <c r="G733" s="180">
        <f t="shared" ref="G733:G735" si="18">F733/1.388592</f>
        <v>7489.6009771048657</v>
      </c>
      <c r="H733" s="251" t="s">
        <v>25</v>
      </c>
      <c r="I733" s="252" t="s">
        <v>26</v>
      </c>
      <c r="J733" s="90" t="s">
        <v>27</v>
      </c>
      <c r="K733" s="176"/>
      <c r="L733" s="174"/>
      <c r="M733" s="174"/>
      <c r="N733" s="175"/>
    </row>
    <row r="734" spans="1:14" x14ac:dyDescent="0.45">
      <c r="A734" s="245"/>
      <c r="B734" s="245"/>
      <c r="C734" s="260"/>
      <c r="D734" s="250"/>
      <c r="E734" s="177"/>
      <c r="F734" s="179"/>
      <c r="G734" s="180"/>
      <c r="H734" s="251"/>
      <c r="I734" s="252"/>
      <c r="J734" s="90" t="s">
        <v>28</v>
      </c>
      <c r="K734" s="176"/>
      <c r="L734" s="174"/>
      <c r="M734" s="174"/>
      <c r="N734" s="175"/>
    </row>
    <row r="735" spans="1:14" x14ac:dyDescent="0.45">
      <c r="A735" s="245"/>
      <c r="B735" s="245"/>
      <c r="C735" s="260"/>
      <c r="D735" s="249" t="s">
        <v>143</v>
      </c>
      <c r="E735" s="177">
        <v>270</v>
      </c>
      <c r="F735" s="179">
        <v>10800</v>
      </c>
      <c r="G735" s="180">
        <f t="shared" si="18"/>
        <v>7777.6625531473601</v>
      </c>
      <c r="H735" s="251" t="s">
        <v>25</v>
      </c>
      <c r="I735" s="252" t="s">
        <v>26</v>
      </c>
      <c r="J735" s="90" t="s">
        <v>27</v>
      </c>
      <c r="K735" s="176"/>
      <c r="L735" s="174"/>
      <c r="M735" s="174"/>
      <c r="N735" s="175"/>
    </row>
    <row r="736" spans="1:14" x14ac:dyDescent="0.45">
      <c r="A736" s="245"/>
      <c r="B736" s="245"/>
      <c r="C736" s="260"/>
      <c r="D736" s="250"/>
      <c r="E736" s="177"/>
      <c r="F736" s="179"/>
      <c r="G736" s="180"/>
      <c r="H736" s="251"/>
      <c r="I736" s="252"/>
      <c r="J736" s="90" t="s">
        <v>28</v>
      </c>
      <c r="K736" s="176"/>
      <c r="L736" s="174"/>
      <c r="M736" s="174"/>
      <c r="N736" s="175"/>
    </row>
    <row r="737" spans="1:14" x14ac:dyDescent="0.45">
      <c r="A737" s="245"/>
      <c r="B737" s="245"/>
      <c r="C737" s="260"/>
      <c r="D737" s="249" t="s">
        <v>83</v>
      </c>
      <c r="E737" s="177">
        <v>1</v>
      </c>
      <c r="F737" s="179">
        <v>1500</v>
      </c>
      <c r="G737" s="180">
        <f>F737/1.388592</f>
        <v>1080.2309101593555</v>
      </c>
      <c r="H737" s="251" t="s">
        <v>25</v>
      </c>
      <c r="I737" s="252" t="s">
        <v>26</v>
      </c>
      <c r="J737" s="90" t="s">
        <v>27</v>
      </c>
      <c r="K737" s="176"/>
      <c r="L737" s="174"/>
      <c r="M737" s="174"/>
      <c r="N737" s="175"/>
    </row>
    <row r="738" spans="1:14" x14ac:dyDescent="0.45">
      <c r="A738" s="245"/>
      <c r="B738" s="245"/>
      <c r="C738" s="260"/>
      <c r="D738" s="250"/>
      <c r="E738" s="177"/>
      <c r="F738" s="179"/>
      <c r="G738" s="180"/>
      <c r="H738" s="251"/>
      <c r="I738" s="252"/>
      <c r="J738" s="90" t="s">
        <v>28</v>
      </c>
      <c r="K738" s="176"/>
      <c r="L738" s="174"/>
      <c r="M738" s="174"/>
      <c r="N738" s="175"/>
    </row>
    <row r="739" spans="1:14" x14ac:dyDescent="0.45">
      <c r="A739" s="245"/>
      <c r="B739" s="245"/>
      <c r="C739" s="260"/>
      <c r="D739" s="249" t="s">
        <v>84</v>
      </c>
      <c r="E739" s="177">
        <v>2</v>
      </c>
      <c r="F739" s="179">
        <v>600</v>
      </c>
      <c r="G739" s="180">
        <f t="shared" ref="G739:G741" si="19">F739/1.388592</f>
        <v>432.09236406374225</v>
      </c>
      <c r="H739" s="251" t="s">
        <v>25</v>
      </c>
      <c r="I739" s="252" t="s">
        <v>26</v>
      </c>
      <c r="J739" s="90" t="s">
        <v>27</v>
      </c>
      <c r="K739" s="176"/>
      <c r="L739" s="174"/>
      <c r="M739" s="174"/>
      <c r="N739" s="175"/>
    </row>
    <row r="740" spans="1:14" x14ac:dyDescent="0.45">
      <c r="A740" s="245"/>
      <c r="B740" s="245"/>
      <c r="C740" s="260"/>
      <c r="D740" s="250"/>
      <c r="E740" s="177"/>
      <c r="F740" s="179"/>
      <c r="G740" s="180"/>
      <c r="H740" s="251"/>
      <c r="I740" s="252"/>
      <c r="J740" s="90" t="s">
        <v>28</v>
      </c>
      <c r="K740" s="176"/>
      <c r="L740" s="174"/>
      <c r="M740" s="174"/>
      <c r="N740" s="175"/>
    </row>
    <row r="741" spans="1:14" x14ac:dyDescent="0.45">
      <c r="A741" s="245"/>
      <c r="B741" s="245"/>
      <c r="C741" s="260"/>
      <c r="D741" s="249" t="s">
        <v>85</v>
      </c>
      <c r="E741" s="177">
        <v>2</v>
      </c>
      <c r="F741" s="179">
        <v>480</v>
      </c>
      <c r="G741" s="180">
        <f t="shared" si="19"/>
        <v>345.67389125099379</v>
      </c>
      <c r="H741" s="251" t="s">
        <v>25</v>
      </c>
      <c r="I741" s="252" t="s">
        <v>26</v>
      </c>
      <c r="J741" s="90" t="s">
        <v>27</v>
      </c>
      <c r="K741" s="176"/>
      <c r="L741" s="174"/>
      <c r="M741" s="174"/>
      <c r="N741" s="175"/>
    </row>
    <row r="742" spans="1:14" x14ac:dyDescent="0.45">
      <c r="A742" s="231"/>
      <c r="B742" s="231"/>
      <c r="C742" s="261"/>
      <c r="D742" s="250"/>
      <c r="E742" s="177"/>
      <c r="F742" s="179"/>
      <c r="G742" s="180"/>
      <c r="H742" s="251"/>
      <c r="I742" s="252"/>
      <c r="J742" s="90" t="s">
        <v>28</v>
      </c>
      <c r="K742" s="176"/>
      <c r="L742" s="174"/>
      <c r="M742" s="174"/>
      <c r="N742" s="175"/>
    </row>
    <row r="743" spans="1:14" x14ac:dyDescent="0.45">
      <c r="A743" s="148"/>
      <c r="B743" s="187"/>
      <c r="C743" s="164"/>
      <c r="D743" s="85"/>
      <c r="E743" s="178"/>
      <c r="F743" s="181"/>
      <c r="G743" s="182"/>
      <c r="H743" s="85"/>
      <c r="I743" s="85"/>
      <c r="J743" s="85"/>
      <c r="K743" s="87"/>
      <c r="L743" s="88"/>
      <c r="M743" s="88"/>
      <c r="N743" s="95"/>
    </row>
    <row r="744" spans="1:14" ht="15" customHeight="1" x14ac:dyDescent="0.45">
      <c r="A744" s="230">
        <v>33</v>
      </c>
      <c r="B744" s="230">
        <v>3</v>
      </c>
      <c r="C744" s="196" t="s">
        <v>153</v>
      </c>
      <c r="D744" s="249" t="s">
        <v>76</v>
      </c>
      <c r="E744" s="177">
        <v>1</v>
      </c>
      <c r="F744" s="179">
        <v>4410</v>
      </c>
      <c r="G744" s="180">
        <f>F744/1.388592</f>
        <v>3175.8788758685055</v>
      </c>
      <c r="H744" s="251" t="s">
        <v>25</v>
      </c>
      <c r="I744" s="252" t="s">
        <v>26</v>
      </c>
      <c r="J744" s="90" t="s">
        <v>27</v>
      </c>
      <c r="K744" s="176"/>
      <c r="L744" s="174"/>
      <c r="M744" s="174"/>
      <c r="N744" s="175"/>
    </row>
    <row r="745" spans="1:14" x14ac:dyDescent="0.45">
      <c r="A745" s="245"/>
      <c r="B745" s="245"/>
      <c r="C745" s="262"/>
      <c r="D745" s="250"/>
      <c r="E745" s="177"/>
      <c r="F745" s="179"/>
      <c r="G745" s="180"/>
      <c r="H745" s="251"/>
      <c r="I745" s="252"/>
      <c r="J745" s="90" t="s">
        <v>28</v>
      </c>
      <c r="K745" s="176"/>
      <c r="L745" s="174"/>
      <c r="M745" s="174"/>
      <c r="N745" s="175"/>
    </row>
    <row r="746" spans="1:14" x14ac:dyDescent="0.45">
      <c r="A746" s="245"/>
      <c r="B746" s="245"/>
      <c r="C746" s="262"/>
      <c r="D746" s="249" t="s">
        <v>77</v>
      </c>
      <c r="E746" s="177">
        <v>1</v>
      </c>
      <c r="F746" s="179">
        <v>1500</v>
      </c>
      <c r="G746" s="180">
        <f>F746/1.388592</f>
        <v>1080.2309101593555</v>
      </c>
      <c r="H746" s="251" t="s">
        <v>25</v>
      </c>
      <c r="I746" s="252" t="s">
        <v>26</v>
      </c>
      <c r="J746" s="90" t="s">
        <v>27</v>
      </c>
      <c r="K746" s="176"/>
      <c r="L746" s="174"/>
      <c r="M746" s="174"/>
      <c r="N746" s="175"/>
    </row>
    <row r="747" spans="1:14" x14ac:dyDescent="0.45">
      <c r="A747" s="245"/>
      <c r="B747" s="245"/>
      <c r="C747" s="262"/>
      <c r="D747" s="250"/>
      <c r="E747" s="177"/>
      <c r="F747" s="179"/>
      <c r="G747" s="180"/>
      <c r="H747" s="251"/>
      <c r="I747" s="252"/>
      <c r="J747" s="90" t="s">
        <v>28</v>
      </c>
      <c r="K747" s="176"/>
      <c r="L747" s="174"/>
      <c r="M747" s="174"/>
      <c r="N747" s="175"/>
    </row>
    <row r="748" spans="1:14" x14ac:dyDescent="0.45">
      <c r="A748" s="245"/>
      <c r="B748" s="245"/>
      <c r="C748" s="262"/>
      <c r="D748" s="249" t="s">
        <v>86</v>
      </c>
      <c r="E748" s="177">
        <v>35</v>
      </c>
      <c r="F748" s="179">
        <v>4200</v>
      </c>
      <c r="G748" s="180">
        <f>F748/1.388592</f>
        <v>3024.6465484461955</v>
      </c>
      <c r="H748" s="251" t="s">
        <v>25</v>
      </c>
      <c r="I748" s="252" t="s">
        <v>26</v>
      </c>
      <c r="J748" s="90" t="s">
        <v>27</v>
      </c>
      <c r="K748" s="176"/>
      <c r="L748" s="174"/>
      <c r="M748" s="174"/>
      <c r="N748" s="175"/>
    </row>
    <row r="749" spans="1:14" x14ac:dyDescent="0.45">
      <c r="A749" s="245"/>
      <c r="B749" s="245"/>
      <c r="C749" s="262"/>
      <c r="D749" s="250"/>
      <c r="E749" s="177"/>
      <c r="F749" s="179"/>
      <c r="G749" s="180"/>
      <c r="H749" s="251"/>
      <c r="I749" s="252"/>
      <c r="J749" s="90" t="s">
        <v>28</v>
      </c>
      <c r="K749" s="176"/>
      <c r="L749" s="174"/>
      <c r="M749" s="174"/>
      <c r="N749" s="175"/>
    </row>
    <row r="750" spans="1:14" x14ac:dyDescent="0.45">
      <c r="A750" s="245"/>
      <c r="B750" s="245"/>
      <c r="C750" s="262"/>
      <c r="D750" s="249" t="s">
        <v>78</v>
      </c>
      <c r="E750" s="177">
        <v>1</v>
      </c>
      <c r="F750" s="179">
        <v>900</v>
      </c>
      <c r="G750" s="180">
        <f>F750/1.388592</f>
        <v>648.13854609561338</v>
      </c>
      <c r="H750" s="251" t="s">
        <v>25</v>
      </c>
      <c r="I750" s="252" t="s">
        <v>26</v>
      </c>
      <c r="J750" s="90" t="s">
        <v>27</v>
      </c>
      <c r="K750" s="176"/>
      <c r="L750" s="174"/>
      <c r="M750" s="174"/>
      <c r="N750" s="175"/>
    </row>
    <row r="751" spans="1:14" x14ac:dyDescent="0.45">
      <c r="A751" s="245"/>
      <c r="B751" s="245"/>
      <c r="C751" s="262"/>
      <c r="D751" s="250"/>
      <c r="E751" s="177"/>
      <c r="F751" s="179"/>
      <c r="G751" s="180"/>
      <c r="H751" s="251"/>
      <c r="I751" s="252"/>
      <c r="J751" s="90" t="s">
        <v>28</v>
      </c>
      <c r="K751" s="176"/>
      <c r="L751" s="174"/>
      <c r="M751" s="174"/>
      <c r="N751" s="175"/>
    </row>
    <row r="752" spans="1:14" x14ac:dyDescent="0.45">
      <c r="A752" s="245"/>
      <c r="B752" s="245"/>
      <c r="C752" s="262"/>
      <c r="D752" s="249" t="s">
        <v>79</v>
      </c>
      <c r="E752" s="177">
        <v>1</v>
      </c>
      <c r="F752" s="179">
        <v>450</v>
      </c>
      <c r="G752" s="180">
        <f>F752/1.388592</f>
        <v>324.06927304780669</v>
      </c>
      <c r="H752" s="251" t="s">
        <v>25</v>
      </c>
      <c r="I752" s="252" t="s">
        <v>26</v>
      </c>
      <c r="J752" s="90" t="s">
        <v>27</v>
      </c>
      <c r="K752" s="176"/>
      <c r="L752" s="174"/>
      <c r="M752" s="174"/>
      <c r="N752" s="175"/>
    </row>
    <row r="753" spans="1:14" x14ac:dyDescent="0.45">
      <c r="A753" s="245"/>
      <c r="B753" s="245"/>
      <c r="C753" s="262"/>
      <c r="D753" s="250"/>
      <c r="E753" s="177"/>
      <c r="F753" s="179"/>
      <c r="G753" s="180"/>
      <c r="H753" s="251"/>
      <c r="I753" s="252"/>
      <c r="J753" s="90" t="s">
        <v>28</v>
      </c>
      <c r="K753" s="176"/>
      <c r="L753" s="174"/>
      <c r="M753" s="174"/>
      <c r="N753" s="175"/>
    </row>
    <row r="754" spans="1:14" x14ac:dyDescent="0.45">
      <c r="A754" s="245"/>
      <c r="B754" s="245"/>
      <c r="C754" s="262"/>
      <c r="D754" s="249" t="s">
        <v>80</v>
      </c>
      <c r="E754" s="177">
        <v>1</v>
      </c>
      <c r="F754" s="179">
        <v>450</v>
      </c>
      <c r="G754" s="180">
        <f>F754/1.388592</f>
        <v>324.06927304780669</v>
      </c>
      <c r="H754" s="251" t="s">
        <v>25</v>
      </c>
      <c r="I754" s="252" t="s">
        <v>26</v>
      </c>
      <c r="J754" s="90" t="s">
        <v>27</v>
      </c>
      <c r="K754" s="176"/>
      <c r="L754" s="174"/>
      <c r="M754" s="174"/>
      <c r="N754" s="175"/>
    </row>
    <row r="755" spans="1:14" x14ac:dyDescent="0.45">
      <c r="A755" s="245"/>
      <c r="B755" s="245"/>
      <c r="C755" s="262"/>
      <c r="D755" s="250"/>
      <c r="E755" s="177"/>
      <c r="F755" s="179"/>
      <c r="G755" s="180"/>
      <c r="H755" s="251"/>
      <c r="I755" s="252"/>
      <c r="J755" s="90" t="s">
        <v>28</v>
      </c>
      <c r="K755" s="176"/>
      <c r="L755" s="174"/>
      <c r="M755" s="174"/>
      <c r="N755" s="175"/>
    </row>
    <row r="756" spans="1:14" x14ac:dyDescent="0.45">
      <c r="A756" s="245"/>
      <c r="B756" s="245"/>
      <c r="C756" s="262"/>
      <c r="D756" s="249" t="s">
        <v>81</v>
      </c>
      <c r="E756" s="177">
        <v>0</v>
      </c>
      <c r="F756" s="179">
        <v>0</v>
      </c>
      <c r="G756" s="180">
        <f>F756/1.388592</f>
        <v>0</v>
      </c>
      <c r="H756" s="251" t="s">
        <v>25</v>
      </c>
      <c r="I756" s="252" t="s">
        <v>26</v>
      </c>
      <c r="J756" s="90" t="s">
        <v>27</v>
      </c>
      <c r="K756" s="176"/>
      <c r="L756" s="174"/>
      <c r="M756" s="174"/>
      <c r="N756" s="175"/>
    </row>
    <row r="757" spans="1:14" x14ac:dyDescent="0.45">
      <c r="A757" s="245"/>
      <c r="B757" s="245"/>
      <c r="C757" s="262"/>
      <c r="D757" s="250"/>
      <c r="E757" s="177"/>
      <c r="F757" s="179"/>
      <c r="G757" s="180"/>
      <c r="H757" s="251"/>
      <c r="I757" s="252"/>
      <c r="J757" s="90" t="s">
        <v>28</v>
      </c>
      <c r="K757" s="176"/>
      <c r="L757" s="174"/>
      <c r="M757" s="174"/>
      <c r="N757" s="175"/>
    </row>
    <row r="758" spans="1:14" x14ac:dyDescent="0.45">
      <c r="A758" s="245"/>
      <c r="B758" s="245"/>
      <c r="C758" s="262"/>
      <c r="D758" s="249" t="s">
        <v>96</v>
      </c>
      <c r="E758" s="177">
        <v>1</v>
      </c>
      <c r="F758" s="179">
        <v>150</v>
      </c>
      <c r="G758" s="180">
        <f>F758/1.388592</f>
        <v>108.02309101593556</v>
      </c>
      <c r="H758" s="251" t="s">
        <v>25</v>
      </c>
      <c r="I758" s="252" t="s">
        <v>26</v>
      </c>
      <c r="J758" s="90" t="s">
        <v>27</v>
      </c>
      <c r="K758" s="176"/>
      <c r="L758" s="174"/>
      <c r="M758" s="174"/>
      <c r="N758" s="175"/>
    </row>
    <row r="759" spans="1:14" x14ac:dyDescent="0.45">
      <c r="A759" s="245"/>
      <c r="B759" s="245"/>
      <c r="C759" s="262"/>
      <c r="D759" s="250"/>
      <c r="E759" s="177"/>
      <c r="F759" s="179"/>
      <c r="G759" s="180"/>
      <c r="H759" s="251"/>
      <c r="I759" s="252"/>
      <c r="J759" s="90" t="s">
        <v>28</v>
      </c>
      <c r="K759" s="176"/>
      <c r="L759" s="174"/>
      <c r="M759" s="174"/>
      <c r="N759" s="175"/>
    </row>
    <row r="760" spans="1:14" x14ac:dyDescent="0.45">
      <c r="A760" s="245"/>
      <c r="B760" s="245"/>
      <c r="C760" s="262"/>
      <c r="D760" s="249" t="s">
        <v>83</v>
      </c>
      <c r="E760" s="177">
        <v>1</v>
      </c>
      <c r="F760" s="179">
        <v>1500</v>
      </c>
      <c r="G760" s="180">
        <f>F760/1.388592</f>
        <v>1080.2309101593555</v>
      </c>
      <c r="H760" s="251" t="s">
        <v>25</v>
      </c>
      <c r="I760" s="252" t="s">
        <v>26</v>
      </c>
      <c r="J760" s="90" t="s">
        <v>27</v>
      </c>
      <c r="K760" s="176"/>
      <c r="L760" s="174"/>
      <c r="M760" s="174"/>
      <c r="N760" s="175"/>
    </row>
    <row r="761" spans="1:14" x14ac:dyDescent="0.45">
      <c r="A761" s="245"/>
      <c r="B761" s="245"/>
      <c r="C761" s="262"/>
      <c r="D761" s="250"/>
      <c r="E761" s="177"/>
      <c r="F761" s="179"/>
      <c r="G761" s="180"/>
      <c r="H761" s="251"/>
      <c r="I761" s="252"/>
      <c r="J761" s="90" t="s">
        <v>28</v>
      </c>
      <c r="K761" s="176"/>
      <c r="L761" s="174"/>
      <c r="M761" s="174"/>
      <c r="N761" s="175"/>
    </row>
    <row r="762" spans="1:14" x14ac:dyDescent="0.45">
      <c r="A762" s="245"/>
      <c r="B762" s="245"/>
      <c r="C762" s="262"/>
      <c r="D762" s="249" t="s">
        <v>84</v>
      </c>
      <c r="E762" s="177">
        <v>2</v>
      </c>
      <c r="F762" s="179">
        <v>300</v>
      </c>
      <c r="G762" s="180">
        <f>F762/1.388592</f>
        <v>216.04618203187113</v>
      </c>
      <c r="H762" s="251" t="s">
        <v>25</v>
      </c>
      <c r="I762" s="252" t="s">
        <v>26</v>
      </c>
      <c r="J762" s="90" t="s">
        <v>27</v>
      </c>
      <c r="K762" s="176"/>
      <c r="L762" s="174"/>
      <c r="M762" s="174"/>
      <c r="N762" s="175"/>
    </row>
    <row r="763" spans="1:14" x14ac:dyDescent="0.45">
      <c r="A763" s="245"/>
      <c r="B763" s="245"/>
      <c r="C763" s="262"/>
      <c r="D763" s="250"/>
      <c r="E763" s="177"/>
      <c r="F763" s="179"/>
      <c r="G763" s="180"/>
      <c r="H763" s="251"/>
      <c r="I763" s="252"/>
      <c r="J763" s="90" t="s">
        <v>28</v>
      </c>
      <c r="K763" s="176"/>
      <c r="L763" s="174"/>
      <c r="M763" s="174"/>
      <c r="N763" s="175"/>
    </row>
    <row r="764" spans="1:14" x14ac:dyDescent="0.45">
      <c r="A764" s="245"/>
      <c r="B764" s="245"/>
      <c r="C764" s="262"/>
      <c r="D764" s="249" t="s">
        <v>154</v>
      </c>
      <c r="E764" s="177">
        <v>12</v>
      </c>
      <c r="F764" s="179">
        <v>960</v>
      </c>
      <c r="G764" s="180">
        <f t="shared" ref="G764" si="20">F764/1.388592</f>
        <v>691.34778250198758</v>
      </c>
      <c r="H764" s="251" t="s">
        <v>25</v>
      </c>
      <c r="I764" s="252" t="s">
        <v>26</v>
      </c>
      <c r="J764" s="90" t="s">
        <v>27</v>
      </c>
      <c r="K764" s="176"/>
      <c r="L764" s="174"/>
      <c r="M764" s="174"/>
      <c r="N764" s="175"/>
    </row>
    <row r="765" spans="1:14" x14ac:dyDescent="0.45">
      <c r="A765" s="231"/>
      <c r="B765" s="231"/>
      <c r="C765" s="197"/>
      <c r="D765" s="250"/>
      <c r="E765" s="177"/>
      <c r="F765" s="179"/>
      <c r="G765" s="180"/>
      <c r="H765" s="251"/>
      <c r="I765" s="252"/>
      <c r="J765" s="90" t="s">
        <v>28</v>
      </c>
      <c r="K765" s="176"/>
      <c r="L765" s="174"/>
      <c r="M765" s="174"/>
      <c r="N765" s="175"/>
    </row>
    <row r="766" spans="1:14" x14ac:dyDescent="0.45">
      <c r="A766" s="148"/>
      <c r="B766" s="187"/>
      <c r="C766" s="164"/>
      <c r="D766" s="85"/>
      <c r="E766" s="178"/>
      <c r="F766" s="181"/>
      <c r="G766" s="182"/>
      <c r="H766" s="85"/>
      <c r="I766" s="85"/>
      <c r="J766" s="85"/>
      <c r="K766" s="87"/>
      <c r="L766" s="88"/>
      <c r="M766" s="88"/>
      <c r="N766" s="95"/>
    </row>
    <row r="767" spans="1:14" ht="15" customHeight="1" x14ac:dyDescent="0.45">
      <c r="A767" s="230">
        <v>34</v>
      </c>
      <c r="B767" s="230">
        <v>3</v>
      </c>
      <c r="C767" s="259" t="s">
        <v>155</v>
      </c>
      <c r="D767" s="249" t="s">
        <v>76</v>
      </c>
      <c r="E767" s="177">
        <v>1</v>
      </c>
      <c r="F767" s="179">
        <v>2000</v>
      </c>
      <c r="G767" s="180">
        <f>F767/1.388592</f>
        <v>1440.3078802124742</v>
      </c>
      <c r="H767" s="251" t="s">
        <v>25</v>
      </c>
      <c r="I767" s="252" t="s">
        <v>26</v>
      </c>
      <c r="J767" s="90" t="s">
        <v>27</v>
      </c>
      <c r="K767" s="176"/>
      <c r="L767" s="174"/>
      <c r="M767" s="174"/>
      <c r="N767" s="175"/>
    </row>
    <row r="768" spans="1:14" x14ac:dyDescent="0.45">
      <c r="A768" s="245"/>
      <c r="B768" s="245"/>
      <c r="C768" s="260"/>
      <c r="D768" s="250"/>
      <c r="E768" s="177"/>
      <c r="F768" s="179"/>
      <c r="G768" s="180"/>
      <c r="H768" s="251"/>
      <c r="I768" s="252"/>
      <c r="J768" s="90" t="s">
        <v>28</v>
      </c>
      <c r="K768" s="176"/>
      <c r="L768" s="174"/>
      <c r="M768" s="174"/>
      <c r="N768" s="175"/>
    </row>
    <row r="769" spans="1:14" x14ac:dyDescent="0.45">
      <c r="A769" s="245"/>
      <c r="B769" s="245"/>
      <c r="C769" s="260"/>
      <c r="D769" s="249" t="s">
        <v>77</v>
      </c>
      <c r="E769" s="177">
        <v>1</v>
      </c>
      <c r="F769" s="179">
        <v>4000</v>
      </c>
      <c r="G769" s="180">
        <f>F769/1.388592</f>
        <v>2880.6157604249483</v>
      </c>
      <c r="H769" s="251" t="s">
        <v>25</v>
      </c>
      <c r="I769" s="252" t="s">
        <v>26</v>
      </c>
      <c r="J769" s="90" t="s">
        <v>27</v>
      </c>
      <c r="K769" s="176"/>
      <c r="L769" s="174"/>
      <c r="M769" s="174"/>
      <c r="N769" s="175"/>
    </row>
    <row r="770" spans="1:14" x14ac:dyDescent="0.45">
      <c r="A770" s="245"/>
      <c r="B770" s="245"/>
      <c r="C770" s="260"/>
      <c r="D770" s="250"/>
      <c r="E770" s="177"/>
      <c r="F770" s="179"/>
      <c r="G770" s="180"/>
      <c r="H770" s="251"/>
      <c r="I770" s="252"/>
      <c r="J770" s="90" t="s">
        <v>28</v>
      </c>
      <c r="K770" s="176"/>
      <c r="L770" s="174"/>
      <c r="M770" s="174"/>
      <c r="N770" s="175"/>
    </row>
    <row r="771" spans="1:14" x14ac:dyDescent="0.45">
      <c r="A771" s="245"/>
      <c r="B771" s="245"/>
      <c r="C771" s="260"/>
      <c r="D771" s="249" t="s">
        <v>86</v>
      </c>
      <c r="E771" s="177">
        <v>70</v>
      </c>
      <c r="F771" s="179">
        <v>3500</v>
      </c>
      <c r="G771" s="180">
        <f>F771/1.388592</f>
        <v>2520.5387903718297</v>
      </c>
      <c r="H771" s="251" t="s">
        <v>25</v>
      </c>
      <c r="I771" s="252" t="s">
        <v>26</v>
      </c>
      <c r="J771" s="90" t="s">
        <v>27</v>
      </c>
      <c r="K771" s="176"/>
      <c r="L771" s="174"/>
      <c r="M771" s="174"/>
      <c r="N771" s="175"/>
    </row>
    <row r="772" spans="1:14" x14ac:dyDescent="0.45">
      <c r="A772" s="245"/>
      <c r="B772" s="245"/>
      <c r="C772" s="260"/>
      <c r="D772" s="250"/>
      <c r="E772" s="177"/>
      <c r="F772" s="179"/>
      <c r="G772" s="180"/>
      <c r="H772" s="251"/>
      <c r="I772" s="252"/>
      <c r="J772" s="90" t="s">
        <v>28</v>
      </c>
      <c r="K772" s="176"/>
      <c r="L772" s="174"/>
      <c r="M772" s="174"/>
      <c r="N772" s="175"/>
    </row>
    <row r="773" spans="1:14" x14ac:dyDescent="0.45">
      <c r="A773" s="245"/>
      <c r="B773" s="245"/>
      <c r="C773" s="260"/>
      <c r="D773" s="249" t="s">
        <v>78</v>
      </c>
      <c r="E773" s="177">
        <v>1</v>
      </c>
      <c r="F773" s="179">
        <v>1500</v>
      </c>
      <c r="G773" s="180">
        <f>F773/1.388592</f>
        <v>1080.2309101593555</v>
      </c>
      <c r="H773" s="251" t="s">
        <v>25</v>
      </c>
      <c r="I773" s="252" t="s">
        <v>26</v>
      </c>
      <c r="J773" s="90" t="s">
        <v>27</v>
      </c>
      <c r="K773" s="176"/>
      <c r="L773" s="174"/>
      <c r="M773" s="174"/>
      <c r="N773" s="175"/>
    </row>
    <row r="774" spans="1:14" x14ac:dyDescent="0.45">
      <c r="A774" s="245"/>
      <c r="B774" s="245"/>
      <c r="C774" s="260"/>
      <c r="D774" s="250"/>
      <c r="E774" s="177"/>
      <c r="F774" s="179"/>
      <c r="G774" s="180"/>
      <c r="H774" s="251"/>
      <c r="I774" s="252"/>
      <c r="J774" s="90" t="s">
        <v>28</v>
      </c>
      <c r="K774" s="176"/>
      <c r="L774" s="174"/>
      <c r="M774" s="174"/>
      <c r="N774" s="175"/>
    </row>
    <row r="775" spans="1:14" x14ac:dyDescent="0.45">
      <c r="A775" s="245"/>
      <c r="B775" s="245"/>
      <c r="C775" s="260"/>
      <c r="D775" s="249" t="s">
        <v>79</v>
      </c>
      <c r="E775" s="177">
        <v>1</v>
      </c>
      <c r="F775" s="179">
        <v>750</v>
      </c>
      <c r="G775" s="180">
        <f>F775/1.388592</f>
        <v>540.11545507967776</v>
      </c>
      <c r="H775" s="251" t="s">
        <v>25</v>
      </c>
      <c r="I775" s="252" t="s">
        <v>26</v>
      </c>
      <c r="J775" s="90" t="s">
        <v>27</v>
      </c>
      <c r="K775" s="176"/>
      <c r="L775" s="174"/>
      <c r="M775" s="174"/>
      <c r="N775" s="175"/>
    </row>
    <row r="776" spans="1:14" x14ac:dyDescent="0.45">
      <c r="A776" s="245"/>
      <c r="B776" s="245"/>
      <c r="C776" s="260"/>
      <c r="D776" s="250"/>
      <c r="E776" s="177"/>
      <c r="F776" s="179"/>
      <c r="G776" s="180"/>
      <c r="H776" s="251"/>
      <c r="I776" s="252"/>
      <c r="J776" s="90" t="s">
        <v>28</v>
      </c>
      <c r="K776" s="176"/>
      <c r="L776" s="174"/>
      <c r="M776" s="174"/>
      <c r="N776" s="175"/>
    </row>
    <row r="777" spans="1:14" x14ac:dyDescent="0.45">
      <c r="A777" s="245"/>
      <c r="B777" s="245"/>
      <c r="C777" s="260"/>
      <c r="D777" s="249" t="s">
        <v>80</v>
      </c>
      <c r="E777" s="177">
        <v>1</v>
      </c>
      <c r="F777" s="179">
        <v>750</v>
      </c>
      <c r="G777" s="180">
        <f>F777/1.388592</f>
        <v>540.11545507967776</v>
      </c>
      <c r="H777" s="251" t="s">
        <v>25</v>
      </c>
      <c r="I777" s="252" t="s">
        <v>26</v>
      </c>
      <c r="J777" s="90" t="s">
        <v>27</v>
      </c>
      <c r="K777" s="176"/>
      <c r="L777" s="174"/>
      <c r="M777" s="174"/>
      <c r="N777" s="175"/>
    </row>
    <row r="778" spans="1:14" x14ac:dyDescent="0.45">
      <c r="A778" s="245"/>
      <c r="B778" s="245"/>
      <c r="C778" s="260"/>
      <c r="D778" s="250"/>
      <c r="E778" s="177"/>
      <c r="F778" s="179"/>
      <c r="G778" s="180"/>
      <c r="H778" s="251"/>
      <c r="I778" s="252"/>
      <c r="J778" s="90" t="s">
        <v>28</v>
      </c>
      <c r="K778" s="176"/>
      <c r="L778" s="174"/>
      <c r="M778" s="174"/>
      <c r="N778" s="175"/>
    </row>
    <row r="779" spans="1:14" x14ac:dyDescent="0.45">
      <c r="A779" s="245"/>
      <c r="B779" s="245"/>
      <c r="C779" s="260"/>
      <c r="D779" s="249" t="s">
        <v>105</v>
      </c>
      <c r="E779" s="177">
        <v>4</v>
      </c>
      <c r="F779" s="179">
        <v>300</v>
      </c>
      <c r="G779" s="180">
        <f>F779/1.388592</f>
        <v>216.04618203187113</v>
      </c>
      <c r="H779" s="251" t="s">
        <v>25</v>
      </c>
      <c r="I779" s="252" t="s">
        <v>26</v>
      </c>
      <c r="J779" s="90" t="s">
        <v>27</v>
      </c>
      <c r="K779" s="176"/>
      <c r="L779" s="174"/>
      <c r="M779" s="174"/>
      <c r="N779" s="175"/>
    </row>
    <row r="780" spans="1:14" x14ac:dyDescent="0.45">
      <c r="A780" s="245"/>
      <c r="B780" s="245"/>
      <c r="C780" s="260"/>
      <c r="D780" s="250"/>
      <c r="E780" s="177"/>
      <c r="F780" s="179"/>
      <c r="G780" s="180"/>
      <c r="H780" s="251"/>
      <c r="I780" s="252"/>
      <c r="J780" s="90" t="s">
        <v>28</v>
      </c>
      <c r="K780" s="176"/>
      <c r="L780" s="174"/>
      <c r="M780" s="174"/>
      <c r="N780" s="175"/>
    </row>
    <row r="781" spans="1:14" x14ac:dyDescent="0.45">
      <c r="A781" s="245"/>
      <c r="B781" s="245"/>
      <c r="C781" s="260"/>
      <c r="D781" s="249" t="s">
        <v>156</v>
      </c>
      <c r="E781" s="177">
        <v>3</v>
      </c>
      <c r="F781" s="179">
        <v>750</v>
      </c>
      <c r="G781" s="180">
        <f>F781/1.388592</f>
        <v>540.11545507967776</v>
      </c>
      <c r="H781" s="251" t="s">
        <v>25</v>
      </c>
      <c r="I781" s="252" t="s">
        <v>26</v>
      </c>
      <c r="J781" s="90" t="s">
        <v>27</v>
      </c>
      <c r="K781" s="176"/>
      <c r="L781" s="174"/>
      <c r="M781" s="174"/>
      <c r="N781" s="175"/>
    </row>
    <row r="782" spans="1:14" x14ac:dyDescent="0.45">
      <c r="A782" s="245"/>
      <c r="B782" s="245"/>
      <c r="C782" s="260"/>
      <c r="D782" s="250"/>
      <c r="E782" s="177"/>
      <c r="F782" s="179"/>
      <c r="G782" s="180"/>
      <c r="H782" s="251"/>
      <c r="I782" s="252"/>
      <c r="J782" s="90" t="s">
        <v>28</v>
      </c>
      <c r="K782" s="176"/>
      <c r="L782" s="174"/>
      <c r="M782" s="174"/>
      <c r="N782" s="175"/>
    </row>
    <row r="783" spans="1:14" x14ac:dyDescent="0.45">
      <c r="A783" s="245"/>
      <c r="B783" s="245"/>
      <c r="C783" s="260"/>
      <c r="D783" s="249" t="s">
        <v>83</v>
      </c>
      <c r="E783" s="177">
        <v>1</v>
      </c>
      <c r="F783" s="179">
        <v>500</v>
      </c>
      <c r="G783" s="180">
        <f>F783/1.388592</f>
        <v>360.07697005311854</v>
      </c>
      <c r="H783" s="253" t="s">
        <v>25</v>
      </c>
      <c r="I783" s="252" t="s">
        <v>26</v>
      </c>
      <c r="J783" s="90" t="s">
        <v>27</v>
      </c>
      <c r="K783" s="176"/>
      <c r="L783" s="174"/>
      <c r="M783" s="174"/>
      <c r="N783" s="175"/>
    </row>
    <row r="784" spans="1:14" x14ac:dyDescent="0.45">
      <c r="A784" s="245"/>
      <c r="B784" s="245"/>
      <c r="C784" s="260"/>
      <c r="D784" s="250"/>
      <c r="E784" s="177"/>
      <c r="F784" s="179"/>
      <c r="G784" s="180"/>
      <c r="H784" s="254"/>
      <c r="I784" s="252"/>
      <c r="J784" s="90" t="s">
        <v>28</v>
      </c>
      <c r="K784" s="176"/>
      <c r="L784" s="174"/>
      <c r="M784" s="174"/>
      <c r="N784" s="175"/>
    </row>
    <row r="785" spans="1:14" x14ac:dyDescent="0.45">
      <c r="A785" s="245"/>
      <c r="B785" s="245"/>
      <c r="C785" s="260"/>
      <c r="D785" s="249" t="s">
        <v>84</v>
      </c>
      <c r="E785" s="177">
        <v>3</v>
      </c>
      <c r="F785" s="179">
        <v>0</v>
      </c>
      <c r="G785" s="180">
        <f>F785/1.388592</f>
        <v>0</v>
      </c>
      <c r="H785" s="251" t="s">
        <v>25</v>
      </c>
      <c r="I785" s="252" t="s">
        <v>26</v>
      </c>
      <c r="J785" s="90" t="s">
        <v>27</v>
      </c>
      <c r="K785" s="176"/>
      <c r="L785" s="174"/>
      <c r="M785" s="174"/>
      <c r="N785" s="175"/>
    </row>
    <row r="786" spans="1:14" x14ac:dyDescent="0.45">
      <c r="A786" s="245"/>
      <c r="B786" s="245"/>
      <c r="C786" s="260"/>
      <c r="D786" s="250"/>
      <c r="E786" s="177"/>
      <c r="F786" s="179"/>
      <c r="G786" s="180"/>
      <c r="H786" s="251"/>
      <c r="I786" s="252"/>
      <c r="J786" s="90" t="s">
        <v>28</v>
      </c>
      <c r="K786" s="176"/>
      <c r="L786" s="174"/>
      <c r="M786" s="174"/>
      <c r="N786" s="175"/>
    </row>
    <row r="787" spans="1:14" x14ac:dyDescent="0.45">
      <c r="A787" s="245"/>
      <c r="B787" s="245"/>
      <c r="C787" s="260"/>
      <c r="D787" s="249" t="s">
        <v>85</v>
      </c>
      <c r="E787" s="177">
        <v>0</v>
      </c>
      <c r="F787" s="179"/>
      <c r="G787" s="180">
        <f t="shared" ref="G787:G837" si="21">F787/1.388592</f>
        <v>0</v>
      </c>
      <c r="H787" s="251" t="s">
        <v>25</v>
      </c>
      <c r="I787" s="252" t="s">
        <v>26</v>
      </c>
      <c r="J787" s="90" t="s">
        <v>27</v>
      </c>
      <c r="K787" s="176"/>
      <c r="L787" s="174"/>
      <c r="M787" s="174"/>
      <c r="N787" s="175"/>
    </row>
    <row r="788" spans="1:14" x14ac:dyDescent="0.45">
      <c r="A788" s="231"/>
      <c r="B788" s="231"/>
      <c r="C788" s="261"/>
      <c r="D788" s="250"/>
      <c r="E788" s="177"/>
      <c r="F788" s="179"/>
      <c r="G788" s="180"/>
      <c r="H788" s="251"/>
      <c r="I788" s="252"/>
      <c r="J788" s="90" t="s">
        <v>28</v>
      </c>
      <c r="K788" s="176"/>
      <c r="L788" s="174"/>
      <c r="M788" s="174"/>
      <c r="N788" s="175"/>
    </row>
    <row r="789" spans="1:14" x14ac:dyDescent="0.45">
      <c r="A789" s="148"/>
      <c r="B789" s="187"/>
      <c r="C789" s="164"/>
      <c r="D789" s="85"/>
      <c r="E789" s="178"/>
      <c r="F789" s="181"/>
      <c r="G789" s="85"/>
      <c r="H789" s="85"/>
      <c r="I789" s="85"/>
      <c r="J789" s="85"/>
      <c r="K789" s="87"/>
      <c r="L789" s="88"/>
      <c r="M789" s="88"/>
      <c r="N789" s="95"/>
    </row>
    <row r="790" spans="1:14" x14ac:dyDescent="0.45">
      <c r="A790" s="230"/>
      <c r="B790" s="230"/>
      <c r="C790" s="256" t="s">
        <v>168</v>
      </c>
      <c r="D790" s="249" t="s">
        <v>76</v>
      </c>
      <c r="E790" s="177">
        <v>1</v>
      </c>
      <c r="F790" s="179">
        <v>2000</v>
      </c>
      <c r="G790" s="180">
        <f t="shared" si="21"/>
        <v>1440.3078802124742</v>
      </c>
      <c r="H790" s="251" t="s">
        <v>25</v>
      </c>
      <c r="I790" s="252" t="s">
        <v>26</v>
      </c>
      <c r="J790" s="90" t="s">
        <v>27</v>
      </c>
      <c r="K790" s="176"/>
      <c r="L790" s="174"/>
      <c r="M790" s="174"/>
      <c r="N790" s="175"/>
    </row>
    <row r="791" spans="1:14" x14ac:dyDescent="0.45">
      <c r="A791" s="245"/>
      <c r="B791" s="245"/>
      <c r="C791" s="257"/>
      <c r="D791" s="250"/>
      <c r="E791" s="177"/>
      <c r="F791" s="179"/>
      <c r="G791" s="180"/>
      <c r="H791" s="251"/>
      <c r="I791" s="252"/>
      <c r="J791" s="90" t="s">
        <v>28</v>
      </c>
      <c r="K791" s="176"/>
      <c r="L791" s="174"/>
      <c r="M791" s="174"/>
      <c r="N791" s="175"/>
    </row>
    <row r="792" spans="1:14" x14ac:dyDescent="0.45">
      <c r="A792" s="245"/>
      <c r="B792" s="245"/>
      <c r="C792" s="257"/>
      <c r="D792" s="249" t="s">
        <v>77</v>
      </c>
      <c r="E792" s="177">
        <v>1</v>
      </c>
      <c r="F792" s="179">
        <v>500</v>
      </c>
      <c r="G792" s="180">
        <f t="shared" si="21"/>
        <v>360.07697005311854</v>
      </c>
      <c r="H792" s="251" t="s">
        <v>25</v>
      </c>
      <c r="I792" s="252" t="s">
        <v>26</v>
      </c>
      <c r="J792" s="90" t="s">
        <v>27</v>
      </c>
      <c r="K792" s="176"/>
      <c r="L792" s="174"/>
      <c r="M792" s="174"/>
      <c r="N792" s="175"/>
    </row>
    <row r="793" spans="1:14" x14ac:dyDescent="0.45">
      <c r="A793" s="245"/>
      <c r="B793" s="245"/>
      <c r="C793" s="257"/>
      <c r="D793" s="250"/>
      <c r="E793" s="177"/>
      <c r="F793" s="179"/>
      <c r="G793" s="180"/>
      <c r="H793" s="251"/>
      <c r="I793" s="252"/>
      <c r="J793" s="90" t="s">
        <v>28</v>
      </c>
      <c r="K793" s="176"/>
      <c r="L793" s="174"/>
      <c r="M793" s="174"/>
      <c r="N793" s="175"/>
    </row>
    <row r="794" spans="1:14" x14ac:dyDescent="0.45">
      <c r="A794" s="245"/>
      <c r="B794" s="245"/>
      <c r="C794" s="257"/>
      <c r="D794" s="249" t="s">
        <v>86</v>
      </c>
      <c r="E794" s="177">
        <v>120</v>
      </c>
      <c r="F794" s="179">
        <v>4800</v>
      </c>
      <c r="G794" s="180">
        <f t="shared" si="21"/>
        <v>3456.738912509938</v>
      </c>
      <c r="H794" s="251" t="s">
        <v>25</v>
      </c>
      <c r="I794" s="252" t="s">
        <v>26</v>
      </c>
      <c r="J794" s="90" t="s">
        <v>27</v>
      </c>
      <c r="K794" s="176"/>
      <c r="L794" s="174"/>
      <c r="M794" s="174"/>
      <c r="N794" s="175"/>
    </row>
    <row r="795" spans="1:14" x14ac:dyDescent="0.45">
      <c r="A795" s="245"/>
      <c r="B795" s="245"/>
      <c r="C795" s="257"/>
      <c r="D795" s="250"/>
      <c r="E795" s="177"/>
      <c r="F795" s="179"/>
      <c r="G795" s="180"/>
      <c r="H795" s="251"/>
      <c r="I795" s="252"/>
      <c r="J795" s="90" t="s">
        <v>28</v>
      </c>
      <c r="K795" s="176"/>
      <c r="L795" s="174"/>
      <c r="M795" s="174"/>
      <c r="N795" s="175"/>
    </row>
    <row r="796" spans="1:14" x14ac:dyDescent="0.45">
      <c r="A796" s="245"/>
      <c r="B796" s="245"/>
      <c r="C796" s="257"/>
      <c r="D796" s="249" t="s">
        <v>113</v>
      </c>
      <c r="E796" s="177">
        <v>1</v>
      </c>
      <c r="F796" s="179">
        <v>600</v>
      </c>
      <c r="G796" s="180">
        <f t="shared" si="21"/>
        <v>432.09236406374225</v>
      </c>
      <c r="H796" s="251" t="s">
        <v>25</v>
      </c>
      <c r="I796" s="252" t="s">
        <v>26</v>
      </c>
      <c r="J796" s="90" t="s">
        <v>27</v>
      </c>
      <c r="K796" s="176"/>
      <c r="L796" s="174"/>
      <c r="M796" s="174"/>
      <c r="N796" s="175"/>
    </row>
    <row r="797" spans="1:14" x14ac:dyDescent="0.45">
      <c r="A797" s="245"/>
      <c r="B797" s="245"/>
      <c r="C797" s="257"/>
      <c r="D797" s="250"/>
      <c r="E797" s="177"/>
      <c r="F797" s="179"/>
      <c r="G797" s="180"/>
      <c r="H797" s="251"/>
      <c r="I797" s="252"/>
      <c r="J797" s="90" t="s">
        <v>28</v>
      </c>
      <c r="K797" s="176"/>
      <c r="L797" s="174"/>
      <c r="M797" s="174"/>
      <c r="N797" s="175"/>
    </row>
    <row r="798" spans="1:14" x14ac:dyDescent="0.45">
      <c r="A798" s="245"/>
      <c r="B798" s="245"/>
      <c r="C798" s="257"/>
      <c r="D798" s="249" t="s">
        <v>165</v>
      </c>
      <c r="E798" s="177"/>
      <c r="F798" s="179"/>
      <c r="G798" s="180">
        <f t="shared" si="21"/>
        <v>0</v>
      </c>
      <c r="H798" s="251" t="s">
        <v>25</v>
      </c>
      <c r="I798" s="252" t="s">
        <v>26</v>
      </c>
      <c r="J798" s="90" t="s">
        <v>27</v>
      </c>
      <c r="K798" s="176"/>
      <c r="L798" s="174"/>
      <c r="M798" s="174"/>
      <c r="N798" s="175"/>
    </row>
    <row r="799" spans="1:14" x14ac:dyDescent="0.45">
      <c r="A799" s="245"/>
      <c r="B799" s="245"/>
      <c r="C799" s="257"/>
      <c r="D799" s="250"/>
      <c r="E799" s="177"/>
      <c r="F799" s="179"/>
      <c r="G799" s="180"/>
      <c r="H799" s="251"/>
      <c r="I799" s="252"/>
      <c r="J799" s="90" t="s">
        <v>28</v>
      </c>
      <c r="K799" s="176"/>
      <c r="L799" s="174"/>
      <c r="M799" s="174"/>
      <c r="N799" s="175"/>
    </row>
    <row r="800" spans="1:14" x14ac:dyDescent="0.45">
      <c r="A800" s="245"/>
      <c r="B800" s="245"/>
      <c r="C800" s="257"/>
      <c r="D800" s="249" t="s">
        <v>164</v>
      </c>
      <c r="E800" s="177">
        <v>120</v>
      </c>
      <c r="F800" s="179">
        <v>3600</v>
      </c>
      <c r="G800" s="180">
        <f t="shared" si="21"/>
        <v>2592.5541843824535</v>
      </c>
      <c r="H800" s="251" t="s">
        <v>25</v>
      </c>
      <c r="I800" s="252" t="s">
        <v>26</v>
      </c>
      <c r="J800" s="90" t="s">
        <v>27</v>
      </c>
      <c r="K800" s="176"/>
      <c r="L800" s="174"/>
      <c r="M800" s="174"/>
      <c r="N800" s="175"/>
    </row>
    <row r="801" spans="1:14" x14ac:dyDescent="0.45">
      <c r="A801" s="245"/>
      <c r="B801" s="245"/>
      <c r="C801" s="257"/>
      <c r="D801" s="250"/>
      <c r="E801" s="177"/>
      <c r="F801" s="179"/>
      <c r="G801" s="180"/>
      <c r="H801" s="251"/>
      <c r="I801" s="252"/>
      <c r="J801" s="90" t="s">
        <v>28</v>
      </c>
      <c r="K801" s="176"/>
      <c r="L801" s="174"/>
      <c r="M801" s="174"/>
      <c r="N801" s="175"/>
    </row>
    <row r="802" spans="1:14" x14ac:dyDescent="0.45">
      <c r="A802" s="245"/>
      <c r="B802" s="245"/>
      <c r="C802" s="257"/>
      <c r="D802" s="249" t="s">
        <v>105</v>
      </c>
      <c r="E802" s="177">
        <v>100</v>
      </c>
      <c r="F802" s="179">
        <v>3000</v>
      </c>
      <c r="G802" s="180">
        <f t="shared" si="21"/>
        <v>2160.461820318711</v>
      </c>
      <c r="H802" s="251" t="s">
        <v>25</v>
      </c>
      <c r="I802" s="252" t="s">
        <v>26</v>
      </c>
      <c r="J802" s="90" t="s">
        <v>27</v>
      </c>
      <c r="K802" s="176"/>
      <c r="L802" s="174"/>
      <c r="M802" s="174"/>
      <c r="N802" s="175"/>
    </row>
    <row r="803" spans="1:14" x14ac:dyDescent="0.45">
      <c r="A803" s="245"/>
      <c r="B803" s="245"/>
      <c r="C803" s="257"/>
      <c r="D803" s="250"/>
      <c r="E803" s="177"/>
      <c r="F803" s="179"/>
      <c r="G803" s="180"/>
      <c r="H803" s="251"/>
      <c r="I803" s="252"/>
      <c r="J803" s="90" t="s">
        <v>28</v>
      </c>
      <c r="K803" s="176"/>
      <c r="L803" s="174"/>
      <c r="M803" s="174"/>
      <c r="N803" s="175"/>
    </row>
    <row r="804" spans="1:14" x14ac:dyDescent="0.45">
      <c r="A804" s="245"/>
      <c r="B804" s="245"/>
      <c r="C804" s="257"/>
      <c r="D804" s="249" t="s">
        <v>166</v>
      </c>
      <c r="E804" s="177">
        <v>1</v>
      </c>
      <c r="F804" s="179">
        <v>2500</v>
      </c>
      <c r="G804" s="180">
        <f t="shared" si="21"/>
        <v>1800.3848502655926</v>
      </c>
      <c r="H804" s="251" t="s">
        <v>25</v>
      </c>
      <c r="I804" s="252" t="s">
        <v>26</v>
      </c>
      <c r="J804" s="90" t="s">
        <v>27</v>
      </c>
      <c r="K804" s="176"/>
      <c r="L804" s="174"/>
      <c r="M804" s="174"/>
      <c r="N804" s="175"/>
    </row>
    <row r="805" spans="1:14" x14ac:dyDescent="0.45">
      <c r="A805" s="245"/>
      <c r="B805" s="245"/>
      <c r="C805" s="257"/>
      <c r="D805" s="250"/>
      <c r="E805" s="177"/>
      <c r="F805" s="179"/>
      <c r="G805" s="180"/>
      <c r="H805" s="251"/>
      <c r="I805" s="252"/>
      <c r="J805" s="90" t="s">
        <v>28</v>
      </c>
      <c r="K805" s="176"/>
      <c r="L805" s="174"/>
      <c r="M805" s="174"/>
      <c r="N805" s="175"/>
    </row>
    <row r="806" spans="1:14" x14ac:dyDescent="0.45">
      <c r="A806" s="245"/>
      <c r="B806" s="245"/>
      <c r="C806" s="257"/>
      <c r="D806" s="249" t="s">
        <v>83</v>
      </c>
      <c r="E806" s="177"/>
      <c r="F806" s="179"/>
      <c r="G806" s="180">
        <f t="shared" si="21"/>
        <v>0</v>
      </c>
      <c r="H806" s="251" t="s">
        <v>25</v>
      </c>
      <c r="I806" s="252" t="s">
        <v>26</v>
      </c>
      <c r="J806" s="90" t="s">
        <v>27</v>
      </c>
      <c r="K806" s="176"/>
      <c r="L806" s="174"/>
      <c r="M806" s="174"/>
      <c r="N806" s="175"/>
    </row>
    <row r="807" spans="1:14" x14ac:dyDescent="0.45">
      <c r="A807" s="245"/>
      <c r="B807" s="245"/>
      <c r="C807" s="257"/>
      <c r="D807" s="250"/>
      <c r="E807" s="177"/>
      <c r="F807" s="179"/>
      <c r="G807" s="180"/>
      <c r="H807" s="251"/>
      <c r="I807" s="252"/>
      <c r="J807" s="90" t="s">
        <v>28</v>
      </c>
      <c r="K807" s="176"/>
      <c r="L807" s="174"/>
      <c r="M807" s="174"/>
      <c r="N807" s="175"/>
    </row>
    <row r="808" spans="1:14" x14ac:dyDescent="0.45">
      <c r="A808" s="245"/>
      <c r="B808" s="245"/>
      <c r="C808" s="257"/>
      <c r="D808" s="249" t="s">
        <v>84</v>
      </c>
      <c r="E808" s="177">
        <v>2</v>
      </c>
      <c r="F808" s="179">
        <v>200</v>
      </c>
      <c r="G808" s="180">
        <f t="shared" si="21"/>
        <v>144.03078802124742</v>
      </c>
      <c r="H808" s="251" t="s">
        <v>25</v>
      </c>
      <c r="I808" s="252" t="s">
        <v>26</v>
      </c>
      <c r="J808" s="90" t="s">
        <v>27</v>
      </c>
      <c r="K808" s="176"/>
      <c r="L808" s="174"/>
      <c r="M808" s="174"/>
      <c r="N808" s="175"/>
    </row>
    <row r="809" spans="1:14" x14ac:dyDescent="0.45">
      <c r="A809" s="245"/>
      <c r="B809" s="245"/>
      <c r="C809" s="257"/>
      <c r="D809" s="250"/>
      <c r="E809" s="177"/>
      <c r="F809" s="179"/>
      <c r="G809" s="180"/>
      <c r="H809" s="251"/>
      <c r="I809" s="252"/>
      <c r="J809" s="90" t="s">
        <v>28</v>
      </c>
      <c r="K809" s="176"/>
      <c r="L809" s="174"/>
      <c r="M809" s="174"/>
      <c r="N809" s="175"/>
    </row>
    <row r="810" spans="1:14" x14ac:dyDescent="0.45">
      <c r="A810" s="245"/>
      <c r="B810" s="245"/>
      <c r="C810" s="257"/>
      <c r="D810" s="249" t="s">
        <v>167</v>
      </c>
      <c r="E810" s="177">
        <v>3</v>
      </c>
      <c r="F810" s="179">
        <v>360</v>
      </c>
      <c r="G810" s="180">
        <f t="shared" si="21"/>
        <v>259.25541843824533</v>
      </c>
      <c r="H810" s="251" t="s">
        <v>25</v>
      </c>
      <c r="I810" s="252" t="s">
        <v>26</v>
      </c>
      <c r="J810" s="90" t="s">
        <v>27</v>
      </c>
      <c r="K810" s="176"/>
      <c r="L810" s="174"/>
      <c r="M810" s="174"/>
      <c r="N810" s="175"/>
    </row>
    <row r="811" spans="1:14" x14ac:dyDescent="0.45">
      <c r="A811" s="245"/>
      <c r="B811" s="245"/>
      <c r="C811" s="257"/>
      <c r="D811" s="250"/>
      <c r="E811" s="177"/>
      <c r="F811" s="179"/>
      <c r="G811" s="180"/>
      <c r="H811" s="251"/>
      <c r="I811" s="252"/>
      <c r="J811" s="90" t="s">
        <v>28</v>
      </c>
      <c r="K811" s="176"/>
      <c r="L811" s="174"/>
      <c r="M811" s="174"/>
      <c r="N811" s="175"/>
    </row>
    <row r="812" spans="1:14" x14ac:dyDescent="0.45">
      <c r="A812" s="245"/>
      <c r="B812" s="245"/>
      <c r="C812" s="257"/>
      <c r="D812" s="249" t="s">
        <v>158</v>
      </c>
      <c r="E812" s="177">
        <v>9</v>
      </c>
      <c r="F812" s="179">
        <v>900</v>
      </c>
      <c r="G812" s="180">
        <f t="shared" si="21"/>
        <v>648.13854609561338</v>
      </c>
      <c r="H812" s="251" t="s">
        <v>25</v>
      </c>
      <c r="I812" s="252" t="s">
        <v>26</v>
      </c>
      <c r="J812" s="90" t="s">
        <v>27</v>
      </c>
      <c r="K812" s="176"/>
      <c r="L812" s="174"/>
      <c r="M812" s="174"/>
      <c r="N812" s="175"/>
    </row>
    <row r="813" spans="1:14" x14ac:dyDescent="0.45">
      <c r="A813" s="231"/>
      <c r="B813" s="231"/>
      <c r="C813" s="258"/>
      <c r="D813" s="250"/>
      <c r="E813" s="177"/>
      <c r="F813" s="179"/>
      <c r="G813" s="180"/>
      <c r="H813" s="251"/>
      <c r="I813" s="252"/>
      <c r="J813" s="90" t="s">
        <v>28</v>
      </c>
      <c r="K813" s="176"/>
      <c r="L813" s="174"/>
      <c r="M813" s="174"/>
      <c r="N813" s="175"/>
    </row>
    <row r="814" spans="1:14" x14ac:dyDescent="0.45">
      <c r="A814" s="148"/>
      <c r="B814" s="187"/>
      <c r="C814" s="164"/>
      <c r="D814" s="85"/>
      <c r="E814" s="178"/>
      <c r="F814" s="181"/>
      <c r="G814" s="85"/>
      <c r="H814" s="85"/>
      <c r="I814" s="85"/>
      <c r="J814" s="85"/>
      <c r="K814" s="87"/>
      <c r="L814" s="88"/>
      <c r="M814" s="88"/>
      <c r="N814" s="95"/>
    </row>
    <row r="815" spans="1:14" ht="15" customHeight="1" x14ac:dyDescent="0.45">
      <c r="A815" s="230"/>
      <c r="B815" s="230">
        <v>1</v>
      </c>
      <c r="C815" s="256" t="s">
        <v>163</v>
      </c>
      <c r="D815" s="249" t="s">
        <v>76</v>
      </c>
      <c r="E815" s="177">
        <v>1</v>
      </c>
      <c r="F815" s="179">
        <v>2000</v>
      </c>
      <c r="G815" s="180">
        <f t="shared" si="21"/>
        <v>1440.3078802124742</v>
      </c>
      <c r="H815" s="253" t="s">
        <v>25</v>
      </c>
      <c r="I815" s="252" t="s">
        <v>26</v>
      </c>
      <c r="J815" s="90" t="s">
        <v>27</v>
      </c>
      <c r="K815" s="176"/>
      <c r="L815" s="174"/>
      <c r="M815" s="174"/>
      <c r="N815" s="175"/>
    </row>
    <row r="816" spans="1:14" x14ac:dyDescent="0.45">
      <c r="A816" s="245"/>
      <c r="B816" s="245"/>
      <c r="C816" s="257"/>
      <c r="D816" s="250"/>
      <c r="E816" s="177"/>
      <c r="F816" s="179"/>
      <c r="G816" s="180"/>
      <c r="H816" s="254"/>
      <c r="I816" s="252"/>
      <c r="J816" s="90" t="s">
        <v>28</v>
      </c>
      <c r="K816" s="176"/>
      <c r="L816" s="174"/>
      <c r="M816" s="174"/>
      <c r="N816" s="175"/>
    </row>
    <row r="817" spans="1:14" x14ac:dyDescent="0.45">
      <c r="A817" s="245"/>
      <c r="B817" s="245"/>
      <c r="C817" s="257"/>
      <c r="D817" s="249" t="s">
        <v>77</v>
      </c>
      <c r="E817" s="177">
        <v>1</v>
      </c>
      <c r="F817" s="179">
        <v>500</v>
      </c>
      <c r="G817" s="180">
        <f t="shared" si="21"/>
        <v>360.07697005311854</v>
      </c>
      <c r="H817" s="253" t="s">
        <v>25</v>
      </c>
      <c r="I817" s="252" t="s">
        <v>26</v>
      </c>
      <c r="J817" s="90" t="s">
        <v>27</v>
      </c>
      <c r="K817" s="176"/>
      <c r="L817" s="174"/>
      <c r="M817" s="174"/>
      <c r="N817" s="175"/>
    </row>
    <row r="818" spans="1:14" x14ac:dyDescent="0.45">
      <c r="A818" s="245"/>
      <c r="B818" s="245"/>
      <c r="C818" s="257"/>
      <c r="D818" s="250"/>
      <c r="E818" s="177"/>
      <c r="F818" s="179"/>
      <c r="G818" s="180"/>
      <c r="H818" s="254"/>
      <c r="I818" s="252"/>
      <c r="J818" s="90" t="s">
        <v>28</v>
      </c>
      <c r="K818" s="176"/>
      <c r="L818" s="174"/>
      <c r="M818" s="174"/>
      <c r="N818" s="175"/>
    </row>
    <row r="819" spans="1:14" x14ac:dyDescent="0.45">
      <c r="A819" s="245"/>
      <c r="B819" s="245"/>
      <c r="C819" s="257"/>
      <c r="D819" s="249" t="s">
        <v>86</v>
      </c>
      <c r="E819" s="177">
        <v>150</v>
      </c>
      <c r="F819" s="179">
        <v>6000</v>
      </c>
      <c r="G819" s="180">
        <f t="shared" si="21"/>
        <v>4320.9236406374221</v>
      </c>
      <c r="H819" s="253" t="s">
        <v>25</v>
      </c>
      <c r="I819" s="252" t="s">
        <v>26</v>
      </c>
      <c r="J819" s="90" t="s">
        <v>27</v>
      </c>
      <c r="K819" s="176"/>
      <c r="L819" s="174"/>
      <c r="M819" s="174"/>
      <c r="N819" s="175"/>
    </row>
    <row r="820" spans="1:14" x14ac:dyDescent="0.45">
      <c r="A820" s="245"/>
      <c r="B820" s="245"/>
      <c r="C820" s="257"/>
      <c r="D820" s="250"/>
      <c r="E820" s="177"/>
      <c r="F820" s="179"/>
      <c r="G820" s="180"/>
      <c r="H820" s="254"/>
      <c r="I820" s="252"/>
      <c r="J820" s="90" t="s">
        <v>28</v>
      </c>
      <c r="K820" s="176"/>
      <c r="L820" s="174"/>
      <c r="M820" s="174"/>
      <c r="N820" s="175"/>
    </row>
    <row r="821" spans="1:14" x14ac:dyDescent="0.45">
      <c r="A821" s="245"/>
      <c r="B821" s="245"/>
      <c r="C821" s="257"/>
      <c r="D821" s="249" t="s">
        <v>113</v>
      </c>
      <c r="E821" s="177">
        <v>1</v>
      </c>
      <c r="F821" s="179">
        <v>900</v>
      </c>
      <c r="G821" s="180">
        <f t="shared" si="21"/>
        <v>648.13854609561338</v>
      </c>
      <c r="H821" s="253" t="s">
        <v>25</v>
      </c>
      <c r="I821" s="252" t="s">
        <v>26</v>
      </c>
      <c r="J821" s="90" t="s">
        <v>27</v>
      </c>
      <c r="K821" s="176"/>
      <c r="L821" s="174"/>
      <c r="M821" s="174"/>
      <c r="N821" s="175"/>
    </row>
    <row r="822" spans="1:14" x14ac:dyDescent="0.45">
      <c r="A822" s="245"/>
      <c r="B822" s="245"/>
      <c r="C822" s="257"/>
      <c r="D822" s="250"/>
      <c r="E822" s="177"/>
      <c r="F822" s="179"/>
      <c r="G822" s="180"/>
      <c r="H822" s="254"/>
      <c r="I822" s="252"/>
      <c r="J822" s="90" t="s">
        <v>28</v>
      </c>
      <c r="K822" s="176"/>
      <c r="L822" s="174"/>
      <c r="M822" s="174"/>
      <c r="N822" s="175"/>
    </row>
    <row r="823" spans="1:14" x14ac:dyDescent="0.45">
      <c r="A823" s="245"/>
      <c r="B823" s="245"/>
      <c r="C823" s="257"/>
      <c r="D823" s="249" t="s">
        <v>165</v>
      </c>
      <c r="E823" s="177">
        <v>1</v>
      </c>
      <c r="F823" s="179">
        <v>600</v>
      </c>
      <c r="G823" s="180">
        <f t="shared" si="21"/>
        <v>432.09236406374225</v>
      </c>
      <c r="H823" s="253" t="s">
        <v>25</v>
      </c>
      <c r="I823" s="252" t="s">
        <v>26</v>
      </c>
      <c r="J823" s="90" t="s">
        <v>27</v>
      </c>
      <c r="K823" s="176"/>
      <c r="L823" s="174"/>
      <c r="M823" s="174"/>
      <c r="N823" s="175"/>
    </row>
    <row r="824" spans="1:14" x14ac:dyDescent="0.45">
      <c r="A824" s="245"/>
      <c r="B824" s="245"/>
      <c r="C824" s="257"/>
      <c r="D824" s="250"/>
      <c r="E824" s="177"/>
      <c r="F824" s="179"/>
      <c r="G824" s="180"/>
      <c r="H824" s="254"/>
      <c r="I824" s="252"/>
      <c r="J824" s="90" t="s">
        <v>28</v>
      </c>
      <c r="K824" s="176"/>
      <c r="L824" s="174"/>
      <c r="M824" s="174"/>
      <c r="N824" s="175"/>
    </row>
    <row r="825" spans="1:14" ht="15" customHeight="1" x14ac:dyDescent="0.45">
      <c r="A825" s="245"/>
      <c r="B825" s="245"/>
      <c r="C825" s="257"/>
      <c r="D825" s="249" t="s">
        <v>164</v>
      </c>
      <c r="E825" s="177">
        <v>150</v>
      </c>
      <c r="F825" s="179">
        <v>6000</v>
      </c>
      <c r="G825" s="180">
        <f t="shared" si="21"/>
        <v>4320.9236406374221</v>
      </c>
      <c r="H825" s="253" t="s">
        <v>25</v>
      </c>
      <c r="I825" s="252" t="s">
        <v>26</v>
      </c>
      <c r="J825" s="90" t="s">
        <v>27</v>
      </c>
      <c r="K825" s="176"/>
      <c r="L825" s="174"/>
      <c r="M825" s="174"/>
      <c r="N825" s="175"/>
    </row>
    <row r="826" spans="1:14" x14ac:dyDescent="0.45">
      <c r="A826" s="245"/>
      <c r="B826" s="245"/>
      <c r="C826" s="257"/>
      <c r="D826" s="250"/>
      <c r="E826" s="177"/>
      <c r="F826" s="179"/>
      <c r="G826" s="180"/>
      <c r="H826" s="254"/>
      <c r="I826" s="252"/>
      <c r="J826" s="90" t="s">
        <v>28</v>
      </c>
      <c r="K826" s="176"/>
      <c r="L826" s="174"/>
      <c r="M826" s="174"/>
      <c r="N826" s="175"/>
    </row>
    <row r="827" spans="1:14" ht="15" customHeight="1" x14ac:dyDescent="0.45">
      <c r="A827" s="245"/>
      <c r="B827" s="245"/>
      <c r="C827" s="257"/>
      <c r="D827" s="249" t="s">
        <v>105</v>
      </c>
      <c r="E827" s="177">
        <v>100</v>
      </c>
      <c r="F827" s="179">
        <v>3000</v>
      </c>
      <c r="G827" s="180">
        <f t="shared" si="21"/>
        <v>2160.461820318711</v>
      </c>
      <c r="H827" s="253" t="s">
        <v>25</v>
      </c>
      <c r="I827" s="252" t="s">
        <v>26</v>
      </c>
      <c r="J827" s="90" t="s">
        <v>27</v>
      </c>
      <c r="K827" s="176"/>
      <c r="L827" s="174"/>
      <c r="M827" s="174"/>
      <c r="N827" s="175"/>
    </row>
    <row r="828" spans="1:14" x14ac:dyDescent="0.45">
      <c r="A828" s="245"/>
      <c r="B828" s="245"/>
      <c r="C828" s="257"/>
      <c r="D828" s="250"/>
      <c r="E828" s="177"/>
      <c r="F828" s="179"/>
      <c r="G828" s="180"/>
      <c r="H828" s="254"/>
      <c r="I828" s="252"/>
      <c r="J828" s="90" t="s">
        <v>28</v>
      </c>
      <c r="K828" s="176"/>
      <c r="L828" s="174"/>
      <c r="M828" s="174"/>
      <c r="N828" s="175"/>
    </row>
    <row r="829" spans="1:14" x14ac:dyDescent="0.45">
      <c r="A829" s="245"/>
      <c r="B829" s="245"/>
      <c r="C829" s="257"/>
      <c r="D829" s="249" t="s">
        <v>166</v>
      </c>
      <c r="E829" s="177">
        <v>1</v>
      </c>
      <c r="F829" s="179">
        <v>2500</v>
      </c>
      <c r="G829" s="180">
        <f t="shared" si="21"/>
        <v>1800.3848502655926</v>
      </c>
      <c r="H829" s="253" t="s">
        <v>25</v>
      </c>
      <c r="I829" s="252" t="s">
        <v>26</v>
      </c>
      <c r="J829" s="90" t="s">
        <v>27</v>
      </c>
      <c r="K829" s="176"/>
      <c r="L829" s="174"/>
      <c r="M829" s="174"/>
      <c r="N829" s="175"/>
    </row>
    <row r="830" spans="1:14" x14ac:dyDescent="0.45">
      <c r="A830" s="245"/>
      <c r="B830" s="245"/>
      <c r="C830" s="257"/>
      <c r="D830" s="250"/>
      <c r="E830" s="177"/>
      <c r="F830" s="179"/>
      <c r="G830" s="180"/>
      <c r="H830" s="254"/>
      <c r="I830" s="252"/>
      <c r="J830" s="90" t="s">
        <v>28</v>
      </c>
      <c r="K830" s="176"/>
      <c r="L830" s="174"/>
      <c r="M830" s="174"/>
      <c r="N830" s="175"/>
    </row>
    <row r="831" spans="1:14" x14ac:dyDescent="0.45">
      <c r="A831" s="245"/>
      <c r="B831" s="245"/>
      <c r="C831" s="257"/>
      <c r="D831" s="249" t="s">
        <v>83</v>
      </c>
      <c r="E831" s="177">
        <v>1</v>
      </c>
      <c r="F831" s="179">
        <v>750</v>
      </c>
      <c r="G831" s="180">
        <f t="shared" si="21"/>
        <v>540.11545507967776</v>
      </c>
      <c r="H831" s="253" t="s">
        <v>25</v>
      </c>
      <c r="I831" s="252" t="s">
        <v>26</v>
      </c>
      <c r="J831" s="90" t="s">
        <v>27</v>
      </c>
      <c r="K831" s="176"/>
      <c r="L831" s="174"/>
      <c r="M831" s="174"/>
      <c r="N831" s="175"/>
    </row>
    <row r="832" spans="1:14" x14ac:dyDescent="0.45">
      <c r="A832" s="245"/>
      <c r="B832" s="245"/>
      <c r="C832" s="257"/>
      <c r="D832" s="250"/>
      <c r="E832" s="177"/>
      <c r="F832" s="179"/>
      <c r="G832" s="180"/>
      <c r="H832" s="254"/>
      <c r="I832" s="252"/>
      <c r="J832" s="90" t="s">
        <v>28</v>
      </c>
      <c r="K832" s="176"/>
      <c r="L832" s="174"/>
      <c r="M832" s="174"/>
      <c r="N832" s="175"/>
    </row>
    <row r="833" spans="1:14" x14ac:dyDescent="0.45">
      <c r="A833" s="245"/>
      <c r="B833" s="245"/>
      <c r="C833" s="257"/>
      <c r="D833" s="249" t="s">
        <v>84</v>
      </c>
      <c r="E833" s="177">
        <v>2</v>
      </c>
      <c r="F833" s="179">
        <v>300</v>
      </c>
      <c r="G833" s="180">
        <f t="shared" si="21"/>
        <v>216.04618203187113</v>
      </c>
      <c r="H833" s="253" t="s">
        <v>25</v>
      </c>
      <c r="I833" s="252" t="s">
        <v>26</v>
      </c>
      <c r="J833" s="90" t="s">
        <v>27</v>
      </c>
      <c r="K833" s="176"/>
      <c r="L833" s="174"/>
      <c r="M833" s="174"/>
      <c r="N833" s="175"/>
    </row>
    <row r="834" spans="1:14" x14ac:dyDescent="0.45">
      <c r="A834" s="245"/>
      <c r="B834" s="245"/>
      <c r="C834" s="257"/>
      <c r="D834" s="250"/>
      <c r="E834" s="177"/>
      <c r="F834" s="179"/>
      <c r="G834" s="180"/>
      <c r="H834" s="254"/>
      <c r="I834" s="252"/>
      <c r="J834" s="90" t="s">
        <v>28</v>
      </c>
      <c r="K834" s="176"/>
      <c r="L834" s="174"/>
      <c r="M834" s="174"/>
      <c r="N834" s="175"/>
    </row>
    <row r="835" spans="1:14" x14ac:dyDescent="0.45">
      <c r="A835" s="245"/>
      <c r="B835" s="245"/>
      <c r="C835" s="257"/>
      <c r="D835" s="249" t="s">
        <v>167</v>
      </c>
      <c r="E835" s="177">
        <v>3</v>
      </c>
      <c r="F835" s="179">
        <v>360</v>
      </c>
      <c r="G835" s="180">
        <f t="shared" si="21"/>
        <v>259.25541843824533</v>
      </c>
      <c r="H835" s="253" t="s">
        <v>25</v>
      </c>
      <c r="I835" s="190"/>
      <c r="J835" s="90"/>
      <c r="K835" s="176"/>
      <c r="L835" s="174"/>
      <c r="M835" s="174"/>
      <c r="N835" s="175"/>
    </row>
    <row r="836" spans="1:14" x14ac:dyDescent="0.45">
      <c r="A836" s="245"/>
      <c r="B836" s="245"/>
      <c r="C836" s="257"/>
      <c r="D836" s="250"/>
      <c r="E836" s="177"/>
      <c r="F836" s="179"/>
      <c r="G836" s="180"/>
      <c r="H836" s="254"/>
      <c r="I836" s="190"/>
      <c r="J836" s="90"/>
      <c r="K836" s="176"/>
      <c r="L836" s="174"/>
      <c r="M836" s="174"/>
      <c r="N836" s="175"/>
    </row>
    <row r="837" spans="1:14" x14ac:dyDescent="0.45">
      <c r="A837" s="245"/>
      <c r="B837" s="245"/>
      <c r="C837" s="257"/>
      <c r="D837" s="249" t="s">
        <v>158</v>
      </c>
      <c r="E837" s="177">
        <v>2</v>
      </c>
      <c r="F837" s="179">
        <v>200</v>
      </c>
      <c r="G837" s="180">
        <f t="shared" si="21"/>
        <v>144.03078802124742</v>
      </c>
      <c r="H837" s="253" t="s">
        <v>25</v>
      </c>
      <c r="I837" s="252" t="s">
        <v>26</v>
      </c>
      <c r="J837" s="90" t="s">
        <v>27</v>
      </c>
      <c r="K837" s="176"/>
      <c r="L837" s="174"/>
      <c r="M837" s="174"/>
      <c r="N837" s="175"/>
    </row>
    <row r="838" spans="1:14" x14ac:dyDescent="0.45">
      <c r="A838" s="231"/>
      <c r="B838" s="231"/>
      <c r="C838" s="258"/>
      <c r="D838" s="250"/>
      <c r="E838" s="177"/>
      <c r="F838" s="179"/>
      <c r="G838" s="180"/>
      <c r="H838" s="254"/>
      <c r="I838" s="252"/>
      <c r="J838" s="90" t="s">
        <v>28</v>
      </c>
      <c r="K838" s="176"/>
      <c r="L838" s="174"/>
      <c r="M838" s="174"/>
      <c r="N838" s="175"/>
    </row>
    <row r="839" spans="1:14" x14ac:dyDescent="0.45">
      <c r="A839" s="148"/>
      <c r="B839" s="187"/>
      <c r="C839" s="164"/>
      <c r="D839" s="85"/>
      <c r="E839" s="178"/>
      <c r="F839" s="181"/>
      <c r="G839" s="182"/>
      <c r="H839" s="85"/>
      <c r="I839" s="85"/>
      <c r="J839" s="85"/>
      <c r="K839" s="87"/>
      <c r="L839" s="88"/>
      <c r="M839" s="88"/>
      <c r="N839" s="95"/>
    </row>
    <row r="840" spans="1:14" ht="15" customHeight="1" x14ac:dyDescent="0.45">
      <c r="A840" s="230">
        <v>35</v>
      </c>
      <c r="B840" s="230">
        <v>3</v>
      </c>
      <c r="C840" s="256" t="s">
        <v>157</v>
      </c>
      <c r="D840" s="249" t="s">
        <v>76</v>
      </c>
      <c r="E840" s="177">
        <v>1</v>
      </c>
      <c r="F840" s="179">
        <v>1000</v>
      </c>
      <c r="G840" s="180">
        <f>F840/1.388592</f>
        <v>720.15394010623709</v>
      </c>
      <c r="H840" s="251" t="s">
        <v>25</v>
      </c>
      <c r="I840" s="252" t="s">
        <v>26</v>
      </c>
      <c r="J840" s="90" t="s">
        <v>27</v>
      </c>
      <c r="K840" s="176"/>
      <c r="L840" s="174"/>
      <c r="M840" s="174"/>
      <c r="N840" s="175"/>
    </row>
    <row r="841" spans="1:14" x14ac:dyDescent="0.45">
      <c r="A841" s="245"/>
      <c r="B841" s="245"/>
      <c r="C841" s="257"/>
      <c r="D841" s="250"/>
      <c r="E841" s="177"/>
      <c r="F841" s="179"/>
      <c r="G841" s="180"/>
      <c r="H841" s="251"/>
      <c r="I841" s="252"/>
      <c r="J841" s="90" t="s">
        <v>28</v>
      </c>
      <c r="K841" s="176"/>
      <c r="L841" s="174"/>
      <c r="M841" s="174"/>
      <c r="N841" s="175"/>
    </row>
    <row r="842" spans="1:14" x14ac:dyDescent="0.45">
      <c r="A842" s="245"/>
      <c r="B842" s="245"/>
      <c r="C842" s="257"/>
      <c r="D842" s="249" t="s">
        <v>77</v>
      </c>
      <c r="E842" s="177">
        <v>1</v>
      </c>
      <c r="F842" s="179">
        <v>500</v>
      </c>
      <c r="G842" s="180">
        <f>F842/1.388592</f>
        <v>360.07697005311854</v>
      </c>
      <c r="H842" s="251" t="s">
        <v>25</v>
      </c>
      <c r="I842" s="252" t="s">
        <v>26</v>
      </c>
      <c r="J842" s="90" t="s">
        <v>27</v>
      </c>
      <c r="K842" s="176"/>
      <c r="L842" s="174"/>
      <c r="M842" s="174"/>
      <c r="N842" s="175"/>
    </row>
    <row r="843" spans="1:14" x14ac:dyDescent="0.45">
      <c r="A843" s="245"/>
      <c r="B843" s="245"/>
      <c r="C843" s="257"/>
      <c r="D843" s="250"/>
      <c r="E843" s="177"/>
      <c r="F843" s="179"/>
      <c r="G843" s="180"/>
      <c r="H843" s="251"/>
      <c r="I843" s="252"/>
      <c r="J843" s="90" t="s">
        <v>28</v>
      </c>
      <c r="K843" s="176"/>
      <c r="L843" s="174"/>
      <c r="M843" s="174"/>
      <c r="N843" s="175"/>
    </row>
    <row r="844" spans="1:14" x14ac:dyDescent="0.45">
      <c r="A844" s="245"/>
      <c r="B844" s="245"/>
      <c r="C844" s="257"/>
      <c r="D844" s="249" t="s">
        <v>86</v>
      </c>
      <c r="E844" s="177">
        <v>30</v>
      </c>
      <c r="F844" s="179">
        <v>2400</v>
      </c>
      <c r="G844" s="180">
        <f>F844/1.388592</f>
        <v>1728.369456254969</v>
      </c>
      <c r="H844" s="251" t="s">
        <v>25</v>
      </c>
      <c r="I844" s="252" t="s">
        <v>26</v>
      </c>
      <c r="J844" s="90" t="s">
        <v>27</v>
      </c>
      <c r="K844" s="176"/>
      <c r="L844" s="174"/>
      <c r="M844" s="174"/>
      <c r="N844" s="175"/>
    </row>
    <row r="845" spans="1:14" x14ac:dyDescent="0.45">
      <c r="A845" s="245"/>
      <c r="B845" s="245"/>
      <c r="C845" s="257"/>
      <c r="D845" s="250"/>
      <c r="E845" s="177"/>
      <c r="F845" s="179"/>
      <c r="G845" s="180"/>
      <c r="H845" s="251"/>
      <c r="I845" s="252"/>
      <c r="J845" s="90" t="s">
        <v>28</v>
      </c>
      <c r="K845" s="176"/>
      <c r="L845" s="174"/>
      <c r="M845" s="174"/>
      <c r="N845" s="175"/>
    </row>
    <row r="846" spans="1:14" x14ac:dyDescent="0.45">
      <c r="A846" s="245"/>
      <c r="B846" s="245"/>
      <c r="C846" s="257"/>
      <c r="D846" s="249" t="s">
        <v>78</v>
      </c>
      <c r="E846" s="177">
        <v>1</v>
      </c>
      <c r="F846" s="179">
        <v>300</v>
      </c>
      <c r="G846" s="180">
        <f>F846/1.388592</f>
        <v>216.04618203187113</v>
      </c>
      <c r="H846" s="251" t="s">
        <v>25</v>
      </c>
      <c r="I846" s="252" t="s">
        <v>26</v>
      </c>
      <c r="J846" s="90" t="s">
        <v>27</v>
      </c>
      <c r="K846" s="176"/>
      <c r="L846" s="174"/>
      <c r="M846" s="174"/>
      <c r="N846" s="175"/>
    </row>
    <row r="847" spans="1:14" x14ac:dyDescent="0.45">
      <c r="A847" s="245"/>
      <c r="B847" s="245"/>
      <c r="C847" s="257"/>
      <c r="D847" s="250"/>
      <c r="E847" s="177"/>
      <c r="F847" s="179"/>
      <c r="G847" s="180"/>
      <c r="H847" s="251"/>
      <c r="I847" s="252"/>
      <c r="J847" s="90" t="s">
        <v>28</v>
      </c>
      <c r="K847" s="176"/>
      <c r="L847" s="174"/>
      <c r="M847" s="174"/>
      <c r="N847" s="175"/>
    </row>
    <row r="848" spans="1:14" x14ac:dyDescent="0.45">
      <c r="A848" s="245"/>
      <c r="B848" s="245"/>
      <c r="C848" s="257"/>
      <c r="D848" s="249" t="s">
        <v>79</v>
      </c>
      <c r="E848" s="177">
        <v>1</v>
      </c>
      <c r="F848" s="179">
        <v>150</v>
      </c>
      <c r="G848" s="180">
        <f>F848/1.388592</f>
        <v>108.02309101593556</v>
      </c>
      <c r="H848" s="251" t="s">
        <v>25</v>
      </c>
      <c r="I848" s="252" t="s">
        <v>26</v>
      </c>
      <c r="J848" s="90" t="s">
        <v>27</v>
      </c>
      <c r="K848" s="176"/>
      <c r="L848" s="174"/>
      <c r="M848" s="174"/>
      <c r="N848" s="175"/>
    </row>
    <row r="849" spans="1:14" x14ac:dyDescent="0.45">
      <c r="A849" s="245"/>
      <c r="B849" s="245"/>
      <c r="C849" s="257"/>
      <c r="D849" s="250"/>
      <c r="E849" s="177"/>
      <c r="F849" s="179"/>
      <c r="G849" s="180"/>
      <c r="H849" s="251"/>
      <c r="I849" s="252"/>
      <c r="J849" s="90" t="s">
        <v>28</v>
      </c>
      <c r="K849" s="176"/>
      <c r="L849" s="174"/>
      <c r="M849" s="174"/>
      <c r="N849" s="175"/>
    </row>
    <row r="850" spans="1:14" x14ac:dyDescent="0.45">
      <c r="A850" s="245"/>
      <c r="B850" s="245"/>
      <c r="C850" s="257"/>
      <c r="D850" s="249" t="s">
        <v>80</v>
      </c>
      <c r="E850" s="177">
        <v>1</v>
      </c>
      <c r="F850" s="179">
        <v>150</v>
      </c>
      <c r="G850" s="180">
        <f>F850/1.388592</f>
        <v>108.02309101593556</v>
      </c>
      <c r="H850" s="251" t="s">
        <v>25</v>
      </c>
      <c r="I850" s="252" t="s">
        <v>26</v>
      </c>
      <c r="J850" s="90" t="s">
        <v>27</v>
      </c>
      <c r="K850" s="176"/>
      <c r="L850" s="174"/>
      <c r="M850" s="174"/>
      <c r="N850" s="175"/>
    </row>
    <row r="851" spans="1:14" x14ac:dyDescent="0.45">
      <c r="A851" s="245"/>
      <c r="B851" s="245"/>
      <c r="C851" s="257"/>
      <c r="D851" s="250"/>
      <c r="E851" s="177"/>
      <c r="F851" s="179"/>
      <c r="G851" s="180"/>
      <c r="H851" s="251"/>
      <c r="I851" s="252"/>
      <c r="J851" s="90" t="s">
        <v>28</v>
      </c>
      <c r="K851" s="176"/>
      <c r="L851" s="174"/>
      <c r="M851" s="174"/>
      <c r="N851" s="175"/>
    </row>
    <row r="852" spans="1:14" x14ac:dyDescent="0.45">
      <c r="A852" s="245"/>
      <c r="B852" s="245"/>
      <c r="C852" s="257"/>
      <c r="D852" s="249" t="s">
        <v>105</v>
      </c>
      <c r="E852" s="177">
        <v>30</v>
      </c>
      <c r="F852" s="179">
        <v>1500</v>
      </c>
      <c r="G852" s="180">
        <f>F852/1.388592</f>
        <v>1080.2309101593555</v>
      </c>
      <c r="H852" s="251" t="s">
        <v>25</v>
      </c>
      <c r="I852" s="252" t="s">
        <v>26</v>
      </c>
      <c r="J852" s="90" t="s">
        <v>27</v>
      </c>
      <c r="K852" s="176"/>
      <c r="L852" s="174"/>
      <c r="M852" s="174"/>
      <c r="N852" s="175"/>
    </row>
    <row r="853" spans="1:14" x14ac:dyDescent="0.45">
      <c r="A853" s="245"/>
      <c r="B853" s="245"/>
      <c r="C853" s="257"/>
      <c r="D853" s="250"/>
      <c r="E853" s="177"/>
      <c r="F853" s="179"/>
      <c r="G853" s="180"/>
      <c r="H853" s="251"/>
      <c r="I853" s="252"/>
      <c r="J853" s="90" t="s">
        <v>28</v>
      </c>
      <c r="K853" s="176"/>
      <c r="L853" s="174"/>
      <c r="M853" s="174"/>
      <c r="N853" s="175"/>
    </row>
    <row r="854" spans="1:14" x14ac:dyDescent="0.45">
      <c r="A854" s="245"/>
      <c r="B854" s="245"/>
      <c r="C854" s="257"/>
      <c r="D854" s="249" t="s">
        <v>96</v>
      </c>
      <c r="E854" s="177">
        <v>1</v>
      </c>
      <c r="F854" s="179">
        <v>200</v>
      </c>
      <c r="G854" s="180">
        <f>F854/1.388592</f>
        <v>144.03078802124742</v>
      </c>
      <c r="H854" s="251" t="s">
        <v>25</v>
      </c>
      <c r="I854" s="252" t="s">
        <v>26</v>
      </c>
      <c r="J854" s="90" t="s">
        <v>27</v>
      </c>
      <c r="K854" s="176"/>
      <c r="L854" s="174"/>
      <c r="M854" s="174"/>
      <c r="N854" s="175"/>
    </row>
    <row r="855" spans="1:14" x14ac:dyDescent="0.45">
      <c r="A855" s="245"/>
      <c r="B855" s="245"/>
      <c r="C855" s="257"/>
      <c r="D855" s="250"/>
      <c r="E855" s="177"/>
      <c r="F855" s="179"/>
      <c r="G855" s="180"/>
      <c r="H855" s="251"/>
      <c r="I855" s="252"/>
      <c r="J855" s="90" t="s">
        <v>28</v>
      </c>
      <c r="K855" s="176"/>
      <c r="L855" s="174"/>
      <c r="M855" s="174"/>
      <c r="N855" s="175"/>
    </row>
    <row r="856" spans="1:14" x14ac:dyDescent="0.45">
      <c r="A856" s="245"/>
      <c r="B856" s="245"/>
      <c r="C856" s="257"/>
      <c r="D856" s="249" t="s">
        <v>83</v>
      </c>
      <c r="E856" s="177">
        <v>1</v>
      </c>
      <c r="F856" s="179">
        <v>500</v>
      </c>
      <c r="G856" s="180">
        <f t="shared" ref="G856" si="22">F856/1.388592</f>
        <v>360.07697005311854</v>
      </c>
      <c r="H856" s="251" t="s">
        <v>25</v>
      </c>
      <c r="I856" s="252" t="s">
        <v>26</v>
      </c>
      <c r="J856" s="90" t="s">
        <v>27</v>
      </c>
      <c r="K856" s="176"/>
      <c r="L856" s="174"/>
      <c r="M856" s="174"/>
      <c r="N856" s="175"/>
    </row>
    <row r="857" spans="1:14" x14ac:dyDescent="0.45">
      <c r="A857" s="245"/>
      <c r="B857" s="245"/>
      <c r="C857" s="257"/>
      <c r="D857" s="250"/>
      <c r="E857" s="177"/>
      <c r="F857" s="179"/>
      <c r="G857" s="180"/>
      <c r="H857" s="251"/>
      <c r="I857" s="252"/>
      <c r="J857" s="90" t="s">
        <v>28</v>
      </c>
      <c r="K857" s="176"/>
      <c r="L857" s="174"/>
      <c r="M857" s="174"/>
      <c r="N857" s="175"/>
    </row>
    <row r="858" spans="1:14" x14ac:dyDescent="0.45">
      <c r="A858" s="245"/>
      <c r="B858" s="245"/>
      <c r="C858" s="257"/>
      <c r="D858" s="249" t="s">
        <v>84</v>
      </c>
      <c r="E858" s="177">
        <v>2</v>
      </c>
      <c r="F858" s="179">
        <v>300</v>
      </c>
      <c r="G858" s="180">
        <f>F858/1.388592</f>
        <v>216.04618203187113</v>
      </c>
      <c r="H858" s="251" t="s">
        <v>25</v>
      </c>
      <c r="I858" s="252" t="s">
        <v>26</v>
      </c>
      <c r="J858" s="90" t="s">
        <v>27</v>
      </c>
      <c r="K858" s="176"/>
      <c r="L858" s="174"/>
      <c r="M858" s="174"/>
      <c r="N858" s="175"/>
    </row>
    <row r="859" spans="1:14" x14ac:dyDescent="0.45">
      <c r="A859" s="245"/>
      <c r="B859" s="245"/>
      <c r="C859" s="257"/>
      <c r="D859" s="250"/>
      <c r="E859" s="177"/>
      <c r="F859" s="179"/>
      <c r="G859" s="180"/>
      <c r="H859" s="251"/>
      <c r="I859" s="252"/>
      <c r="J859" s="90" t="s">
        <v>28</v>
      </c>
      <c r="K859" s="176"/>
      <c r="L859" s="174"/>
      <c r="M859" s="174"/>
      <c r="N859" s="175"/>
    </row>
    <row r="860" spans="1:14" x14ac:dyDescent="0.45">
      <c r="A860" s="245"/>
      <c r="B860" s="245"/>
      <c r="C860" s="257"/>
      <c r="D860" s="249" t="s">
        <v>158</v>
      </c>
      <c r="E860" s="177">
        <v>9</v>
      </c>
      <c r="F860" s="179">
        <v>100</v>
      </c>
      <c r="G860" s="180">
        <f t="shared" ref="G860" si="23">F860/1.388592</f>
        <v>72.015394010623709</v>
      </c>
      <c r="H860" s="251" t="s">
        <v>25</v>
      </c>
      <c r="I860" s="252" t="s">
        <v>26</v>
      </c>
      <c r="J860" s="90" t="s">
        <v>27</v>
      </c>
      <c r="K860" s="176"/>
      <c r="L860" s="174"/>
      <c r="M860" s="174"/>
      <c r="N860" s="175"/>
    </row>
    <row r="861" spans="1:14" x14ac:dyDescent="0.45">
      <c r="A861" s="231"/>
      <c r="B861" s="231"/>
      <c r="C861" s="258"/>
      <c r="D861" s="250"/>
      <c r="E861" s="177"/>
      <c r="F861" s="179"/>
      <c r="G861" s="180"/>
      <c r="H861" s="251"/>
      <c r="I861" s="252"/>
      <c r="J861" s="90" t="s">
        <v>28</v>
      </c>
      <c r="K861" s="176"/>
      <c r="L861" s="174"/>
      <c r="M861" s="174"/>
      <c r="N861" s="175"/>
    </row>
    <row r="862" spans="1:14" x14ac:dyDescent="0.45">
      <c r="A862" s="148"/>
      <c r="B862" s="187"/>
      <c r="C862" s="164"/>
      <c r="D862" s="85"/>
      <c r="E862" s="178"/>
      <c r="F862" s="181"/>
      <c r="G862" s="182"/>
      <c r="H862" s="85"/>
      <c r="I862" s="85"/>
      <c r="J862" s="85"/>
      <c r="K862" s="87"/>
      <c r="L862" s="88"/>
      <c r="M862" s="88"/>
      <c r="N862" s="95"/>
    </row>
    <row r="863" spans="1:14" ht="15" customHeight="1" x14ac:dyDescent="0.45">
      <c r="A863" s="230">
        <v>36</v>
      </c>
      <c r="B863" s="230">
        <v>2</v>
      </c>
      <c r="C863" s="256" t="s">
        <v>161</v>
      </c>
      <c r="D863" s="249" t="s">
        <v>76</v>
      </c>
      <c r="E863" s="177">
        <v>2</v>
      </c>
      <c r="F863" s="179">
        <v>8000</v>
      </c>
      <c r="G863" s="180">
        <f>F863/1.388592</f>
        <v>5761.2315208498967</v>
      </c>
      <c r="H863" s="251" t="s">
        <v>25</v>
      </c>
      <c r="I863" s="252" t="s">
        <v>26</v>
      </c>
      <c r="J863" s="90" t="s">
        <v>27</v>
      </c>
      <c r="K863" s="176"/>
      <c r="L863" s="174"/>
      <c r="M863" s="174"/>
      <c r="N863" s="175"/>
    </row>
    <row r="864" spans="1:14" x14ac:dyDescent="0.45">
      <c r="A864" s="245"/>
      <c r="B864" s="245"/>
      <c r="C864" s="257"/>
      <c r="D864" s="250"/>
      <c r="E864" s="177"/>
      <c r="F864" s="179"/>
      <c r="G864" s="180"/>
      <c r="H864" s="251"/>
      <c r="I864" s="252"/>
      <c r="J864" s="90" t="s">
        <v>28</v>
      </c>
      <c r="K864" s="176"/>
      <c r="L864" s="174"/>
      <c r="M864" s="174"/>
      <c r="N864" s="175"/>
    </row>
    <row r="865" spans="1:14" x14ac:dyDescent="0.45">
      <c r="A865" s="245"/>
      <c r="B865" s="245"/>
      <c r="C865" s="257"/>
      <c r="D865" s="249" t="s">
        <v>77</v>
      </c>
      <c r="E865" s="177">
        <v>1</v>
      </c>
      <c r="F865" s="179">
        <v>1000</v>
      </c>
      <c r="G865" s="180">
        <f>F865/1.388592</f>
        <v>720.15394010623709</v>
      </c>
      <c r="H865" s="251" t="s">
        <v>25</v>
      </c>
      <c r="I865" s="252" t="s">
        <v>26</v>
      </c>
      <c r="J865" s="90" t="s">
        <v>27</v>
      </c>
      <c r="K865" s="176"/>
      <c r="L865" s="174"/>
      <c r="M865" s="174"/>
      <c r="N865" s="175"/>
    </row>
    <row r="866" spans="1:14" x14ac:dyDescent="0.45">
      <c r="A866" s="245"/>
      <c r="B866" s="245"/>
      <c r="C866" s="257"/>
      <c r="D866" s="250"/>
      <c r="E866" s="177"/>
      <c r="F866" s="179"/>
      <c r="G866" s="180"/>
      <c r="H866" s="251"/>
      <c r="I866" s="252"/>
      <c r="J866" s="90" t="s">
        <v>28</v>
      </c>
      <c r="K866" s="176"/>
      <c r="L866" s="174"/>
      <c r="M866" s="174"/>
      <c r="N866" s="175"/>
    </row>
    <row r="867" spans="1:14" x14ac:dyDescent="0.45">
      <c r="A867" s="245"/>
      <c r="B867" s="245"/>
      <c r="C867" s="257"/>
      <c r="D867" s="249" t="s">
        <v>86</v>
      </c>
      <c r="E867" s="177">
        <v>60</v>
      </c>
      <c r="F867" s="179">
        <v>4800</v>
      </c>
      <c r="G867" s="180">
        <f>F867/1.388592</f>
        <v>3456.738912509938</v>
      </c>
      <c r="H867" s="251" t="s">
        <v>25</v>
      </c>
      <c r="I867" s="252" t="s">
        <v>26</v>
      </c>
      <c r="J867" s="90" t="s">
        <v>27</v>
      </c>
      <c r="K867" s="176"/>
      <c r="L867" s="174"/>
      <c r="M867" s="174"/>
      <c r="N867" s="175"/>
    </row>
    <row r="868" spans="1:14" x14ac:dyDescent="0.45">
      <c r="A868" s="245"/>
      <c r="B868" s="245"/>
      <c r="C868" s="257"/>
      <c r="D868" s="250"/>
      <c r="E868" s="177"/>
      <c r="F868" s="179"/>
      <c r="G868" s="180"/>
      <c r="H868" s="251"/>
      <c r="I868" s="252"/>
      <c r="J868" s="90" t="s">
        <v>28</v>
      </c>
      <c r="K868" s="176"/>
      <c r="L868" s="174"/>
      <c r="M868" s="174"/>
      <c r="N868" s="175"/>
    </row>
    <row r="869" spans="1:14" x14ac:dyDescent="0.45">
      <c r="A869" s="245"/>
      <c r="B869" s="245"/>
      <c r="C869" s="257"/>
      <c r="D869" s="249" t="s">
        <v>78</v>
      </c>
      <c r="E869" s="177">
        <v>1</v>
      </c>
      <c r="F869" s="179">
        <v>600</v>
      </c>
      <c r="G869" s="180">
        <f>F869/1.388592</f>
        <v>432.09236406374225</v>
      </c>
      <c r="H869" s="251" t="s">
        <v>25</v>
      </c>
      <c r="I869" s="252" t="s">
        <v>26</v>
      </c>
      <c r="J869" s="90" t="s">
        <v>27</v>
      </c>
      <c r="K869" s="176"/>
      <c r="L869" s="174"/>
      <c r="M869" s="174"/>
      <c r="N869" s="175"/>
    </row>
    <row r="870" spans="1:14" x14ac:dyDescent="0.45">
      <c r="A870" s="245"/>
      <c r="B870" s="245"/>
      <c r="C870" s="257"/>
      <c r="D870" s="250"/>
      <c r="E870" s="177"/>
      <c r="F870" s="179">
        <v>300</v>
      </c>
      <c r="G870" s="180"/>
      <c r="H870" s="251"/>
      <c r="I870" s="252"/>
      <c r="J870" s="90" t="s">
        <v>28</v>
      </c>
      <c r="K870" s="176"/>
      <c r="L870" s="174"/>
      <c r="M870" s="174"/>
      <c r="N870" s="175"/>
    </row>
    <row r="871" spans="1:14" x14ac:dyDescent="0.45">
      <c r="A871" s="245"/>
      <c r="B871" s="245"/>
      <c r="C871" s="257"/>
      <c r="D871" s="249" t="s">
        <v>79</v>
      </c>
      <c r="E871" s="177">
        <v>1</v>
      </c>
      <c r="F871" s="179">
        <v>300</v>
      </c>
      <c r="G871" s="180">
        <f>F871/1.388592</f>
        <v>216.04618203187113</v>
      </c>
      <c r="H871" s="251" t="s">
        <v>25</v>
      </c>
      <c r="I871" s="252" t="s">
        <v>26</v>
      </c>
      <c r="J871" s="90" t="s">
        <v>27</v>
      </c>
      <c r="K871" s="176"/>
      <c r="L871" s="174"/>
      <c r="M871" s="174"/>
      <c r="N871" s="175"/>
    </row>
    <row r="872" spans="1:14" x14ac:dyDescent="0.45">
      <c r="A872" s="245"/>
      <c r="B872" s="245"/>
      <c r="C872" s="257"/>
      <c r="D872" s="250"/>
      <c r="E872" s="177"/>
      <c r="F872" s="179"/>
      <c r="G872" s="180"/>
      <c r="H872" s="251"/>
      <c r="I872" s="252"/>
      <c r="J872" s="90" t="s">
        <v>28</v>
      </c>
      <c r="K872" s="176"/>
      <c r="L872" s="174"/>
      <c r="M872" s="174"/>
      <c r="N872" s="175"/>
    </row>
    <row r="873" spans="1:14" x14ac:dyDescent="0.45">
      <c r="A873" s="245"/>
      <c r="B873" s="245"/>
      <c r="C873" s="257"/>
      <c r="D873" s="249" t="s">
        <v>80</v>
      </c>
      <c r="E873" s="177">
        <v>1</v>
      </c>
      <c r="F873" s="179">
        <v>450</v>
      </c>
      <c r="G873" s="180">
        <f>F873/1.388592</f>
        <v>324.06927304780669</v>
      </c>
      <c r="H873" s="251" t="s">
        <v>25</v>
      </c>
      <c r="I873" s="252" t="s">
        <v>26</v>
      </c>
      <c r="J873" s="90" t="s">
        <v>27</v>
      </c>
      <c r="K873" s="176"/>
      <c r="L873" s="174"/>
      <c r="M873" s="174"/>
      <c r="N873" s="175"/>
    </row>
    <row r="874" spans="1:14" x14ac:dyDescent="0.45">
      <c r="A874" s="245"/>
      <c r="B874" s="245"/>
      <c r="C874" s="257"/>
      <c r="D874" s="250"/>
      <c r="E874" s="177"/>
      <c r="F874" s="179"/>
      <c r="G874" s="180"/>
      <c r="H874" s="251"/>
      <c r="I874" s="252"/>
      <c r="J874" s="90" t="s">
        <v>28</v>
      </c>
      <c r="K874" s="176"/>
      <c r="L874" s="174"/>
      <c r="M874" s="174"/>
      <c r="N874" s="175"/>
    </row>
    <row r="875" spans="1:14" x14ac:dyDescent="0.45">
      <c r="A875" s="245"/>
      <c r="B875" s="245"/>
      <c r="C875" s="257"/>
      <c r="D875" s="249" t="s">
        <v>108</v>
      </c>
      <c r="E875" s="177">
        <v>60</v>
      </c>
      <c r="F875" s="179">
        <v>2400</v>
      </c>
      <c r="G875" s="180">
        <f>F875/1.388592</f>
        <v>1728.369456254969</v>
      </c>
      <c r="H875" s="251" t="s">
        <v>25</v>
      </c>
      <c r="I875" s="252" t="s">
        <v>26</v>
      </c>
      <c r="J875" s="90" t="s">
        <v>27</v>
      </c>
      <c r="K875" s="176"/>
      <c r="L875" s="174"/>
      <c r="M875" s="174"/>
      <c r="N875" s="175"/>
    </row>
    <row r="876" spans="1:14" x14ac:dyDescent="0.45">
      <c r="A876" s="245"/>
      <c r="B876" s="245"/>
      <c r="C876" s="257"/>
      <c r="D876" s="250"/>
      <c r="E876" s="177"/>
      <c r="F876" s="179"/>
      <c r="G876" s="180"/>
      <c r="H876" s="251"/>
      <c r="I876" s="252"/>
      <c r="J876" s="90" t="s">
        <v>28</v>
      </c>
      <c r="K876" s="176"/>
      <c r="L876" s="174"/>
      <c r="M876" s="174"/>
      <c r="N876" s="175"/>
    </row>
    <row r="877" spans="1:14" x14ac:dyDescent="0.45">
      <c r="A877" s="245"/>
      <c r="B877" s="245"/>
      <c r="C877" s="257"/>
      <c r="D877" s="249" t="s">
        <v>162</v>
      </c>
      <c r="E877" s="177">
        <v>2</v>
      </c>
      <c r="F877" s="179">
        <v>960</v>
      </c>
      <c r="G877" s="180">
        <f>F877/1.388592</f>
        <v>691.34778250198758</v>
      </c>
      <c r="H877" s="251" t="s">
        <v>25</v>
      </c>
      <c r="I877" s="252" t="s">
        <v>26</v>
      </c>
      <c r="J877" s="90" t="s">
        <v>27</v>
      </c>
      <c r="K877" s="176"/>
      <c r="L877" s="174"/>
      <c r="M877" s="174"/>
      <c r="N877" s="175"/>
    </row>
    <row r="878" spans="1:14" x14ac:dyDescent="0.45">
      <c r="A878" s="245"/>
      <c r="B878" s="245"/>
      <c r="C878" s="257"/>
      <c r="D878" s="250"/>
      <c r="E878" s="177"/>
      <c r="F878" s="179"/>
      <c r="G878" s="180"/>
      <c r="H878" s="251"/>
      <c r="I878" s="252"/>
      <c r="J878" s="90" t="s">
        <v>28</v>
      </c>
      <c r="K878" s="176"/>
      <c r="L878" s="174"/>
      <c r="M878" s="174"/>
      <c r="N878" s="175"/>
    </row>
    <row r="879" spans="1:14" x14ac:dyDescent="0.45">
      <c r="A879" s="245"/>
      <c r="B879" s="245"/>
      <c r="C879" s="257"/>
      <c r="D879" s="249" t="s">
        <v>83</v>
      </c>
      <c r="E879" s="177">
        <v>1</v>
      </c>
      <c r="F879" s="179">
        <v>1000</v>
      </c>
      <c r="G879" s="180">
        <f t="shared" ref="G879" si="24">F879/1.388592</f>
        <v>720.15394010623709</v>
      </c>
      <c r="H879" s="251" t="s">
        <v>25</v>
      </c>
      <c r="I879" s="252" t="s">
        <v>26</v>
      </c>
      <c r="J879" s="90" t="s">
        <v>27</v>
      </c>
      <c r="K879" s="176"/>
      <c r="L879" s="174"/>
      <c r="M879" s="174"/>
      <c r="N879" s="175"/>
    </row>
    <row r="880" spans="1:14" x14ac:dyDescent="0.45">
      <c r="A880" s="245"/>
      <c r="B880" s="245"/>
      <c r="C880" s="257"/>
      <c r="D880" s="250"/>
      <c r="E880" s="177"/>
      <c r="F880" s="179"/>
      <c r="G880" s="180"/>
      <c r="H880" s="251"/>
      <c r="I880" s="252"/>
      <c r="J880" s="90" t="s">
        <v>28</v>
      </c>
      <c r="K880" s="176"/>
      <c r="L880" s="174"/>
      <c r="M880" s="174"/>
      <c r="N880" s="175"/>
    </row>
    <row r="881" spans="1:14" x14ac:dyDescent="0.45">
      <c r="A881" s="245"/>
      <c r="B881" s="245"/>
      <c r="C881" s="257"/>
      <c r="D881" s="249" t="s">
        <v>84</v>
      </c>
      <c r="E881" s="177">
        <v>2</v>
      </c>
      <c r="F881" s="179">
        <v>600</v>
      </c>
      <c r="G881" s="180">
        <f>F881/1.388592</f>
        <v>432.09236406374225</v>
      </c>
      <c r="H881" s="251" t="s">
        <v>25</v>
      </c>
      <c r="I881" s="252" t="s">
        <v>26</v>
      </c>
      <c r="J881" s="90" t="s">
        <v>27</v>
      </c>
      <c r="K881" s="176"/>
      <c r="L881" s="174"/>
      <c r="M881" s="174"/>
      <c r="N881" s="175"/>
    </row>
    <row r="882" spans="1:14" ht="15.75" customHeight="1" x14ac:dyDescent="0.45">
      <c r="A882" s="245"/>
      <c r="B882" s="245"/>
      <c r="C882" s="257"/>
      <c r="D882" s="250"/>
      <c r="E882" s="177"/>
      <c r="F882" s="179"/>
      <c r="G882" s="180"/>
      <c r="H882" s="251"/>
      <c r="I882" s="252"/>
      <c r="J882" s="90" t="s">
        <v>28</v>
      </c>
      <c r="K882" s="176"/>
      <c r="L882" s="174"/>
      <c r="M882" s="174"/>
      <c r="N882" s="175"/>
    </row>
    <row r="883" spans="1:14" ht="15.75" customHeight="1" x14ac:dyDescent="0.45">
      <c r="A883" s="245"/>
      <c r="B883" s="245"/>
      <c r="C883" s="257"/>
      <c r="D883" s="249" t="s">
        <v>85</v>
      </c>
      <c r="E883" s="177">
        <v>3</v>
      </c>
      <c r="F883" s="179">
        <v>720</v>
      </c>
      <c r="G883" s="180">
        <f t="shared" ref="G883" si="25">F883/1.388592</f>
        <v>518.51083687649066</v>
      </c>
      <c r="H883" s="251" t="s">
        <v>25</v>
      </c>
      <c r="I883" s="252" t="s">
        <v>26</v>
      </c>
      <c r="J883" s="90" t="s">
        <v>27</v>
      </c>
      <c r="K883" s="176"/>
      <c r="L883" s="174"/>
      <c r="M883" s="174"/>
      <c r="N883" s="175"/>
    </row>
    <row r="884" spans="1:14" ht="15.75" customHeight="1" x14ac:dyDescent="0.45">
      <c r="A884" s="231"/>
      <c r="B884" s="231"/>
      <c r="C884" s="258"/>
      <c r="D884" s="250"/>
      <c r="E884" s="177"/>
      <c r="F884" s="179"/>
      <c r="G884" s="180"/>
      <c r="H884" s="251"/>
      <c r="I884" s="252"/>
      <c r="J884" s="90" t="s">
        <v>28</v>
      </c>
      <c r="K884" s="176"/>
      <c r="L884" s="174"/>
      <c r="M884" s="174"/>
      <c r="N884" s="175"/>
    </row>
    <row r="885" spans="1:14" ht="15.4" x14ac:dyDescent="0.45">
      <c r="A885" s="94"/>
      <c r="B885" s="184"/>
      <c r="C885" s="89"/>
      <c r="D885" s="85"/>
      <c r="E885" s="85"/>
      <c r="F885" s="85"/>
      <c r="G885" s="86"/>
      <c r="H885" s="85"/>
      <c r="I885" s="85"/>
      <c r="J885" s="85"/>
      <c r="K885" s="87"/>
      <c r="L885" s="88"/>
      <c r="M885" s="88"/>
      <c r="N885" s="95"/>
    </row>
    <row r="886" spans="1:14" ht="18.75" customHeight="1" x14ac:dyDescent="0.45">
      <c r="A886" s="289"/>
      <c r="B886" s="291">
        <v>1</v>
      </c>
      <c r="C886" s="259" t="s">
        <v>159</v>
      </c>
      <c r="D886" s="249" t="s">
        <v>160</v>
      </c>
      <c r="E886" s="177">
        <v>5</v>
      </c>
      <c r="F886" s="179">
        <v>60000</v>
      </c>
      <c r="G886" s="180">
        <f>F886/1.388592</f>
        <v>43209.236406374228</v>
      </c>
      <c r="H886" s="251" t="s">
        <v>25</v>
      </c>
      <c r="I886" s="252" t="s">
        <v>26</v>
      </c>
      <c r="J886" s="90" t="s">
        <v>27</v>
      </c>
      <c r="K886" s="176"/>
      <c r="L886" s="174"/>
      <c r="M886" s="174"/>
      <c r="N886" s="175"/>
    </row>
    <row r="887" spans="1:14" ht="24" customHeight="1" x14ac:dyDescent="0.45">
      <c r="A887" s="290"/>
      <c r="B887" s="292"/>
      <c r="C887" s="261"/>
      <c r="D887" s="250"/>
      <c r="E887" s="177"/>
      <c r="F887" s="179"/>
      <c r="G887" s="180"/>
      <c r="H887" s="251"/>
      <c r="I887" s="252"/>
      <c r="J887" s="90" t="s">
        <v>28</v>
      </c>
      <c r="K887" s="176"/>
      <c r="L887" s="174"/>
      <c r="M887" s="174"/>
      <c r="N887" s="175"/>
    </row>
    <row r="888" spans="1:14" x14ac:dyDescent="0.45">
      <c r="A888" s="94"/>
      <c r="B888" s="184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96"/>
    </row>
    <row r="889" spans="1:14" ht="15.4" x14ac:dyDescent="0.45">
      <c r="A889" s="97"/>
      <c r="B889" s="188"/>
      <c r="C889" s="91" t="s">
        <v>29</v>
      </c>
      <c r="D889" s="91"/>
      <c r="E889" s="91"/>
      <c r="F889" s="92">
        <f>SUM(F10:F888)</f>
        <v>1205658.1200000001</v>
      </c>
      <c r="G889" s="92">
        <f>SUM(G9:G888)</f>
        <v>874873.12165416498</v>
      </c>
      <c r="H889" s="93"/>
      <c r="I889" s="93"/>
      <c r="J889" s="93"/>
      <c r="K889" s="93"/>
      <c r="L889" s="93"/>
      <c r="M889" s="93"/>
      <c r="N889" s="98"/>
    </row>
    <row r="891" spans="1:14" ht="15.4" x14ac:dyDescent="0.45">
      <c r="C891" s="158" t="s">
        <v>42</v>
      </c>
      <c r="F891" s="159" t="s">
        <v>47</v>
      </c>
    </row>
    <row r="892" spans="1:14" ht="15.4" x14ac:dyDescent="0.45">
      <c r="C892" s="158" t="s">
        <v>59</v>
      </c>
      <c r="F892" s="159" t="s">
        <v>62</v>
      </c>
    </row>
    <row r="893" spans="1:14" x14ac:dyDescent="0.45">
      <c r="C893" s="158" t="s">
        <v>43</v>
      </c>
    </row>
    <row r="894" spans="1:14" x14ac:dyDescent="0.45">
      <c r="C894" s="158" t="s">
        <v>60</v>
      </c>
      <c r="F894" s="192" t="s">
        <v>173</v>
      </c>
      <c r="G894" s="193"/>
      <c r="H894" s="193"/>
      <c r="I894" s="193"/>
      <c r="J894" s="193"/>
      <c r="K894" s="193"/>
    </row>
    <row r="895" spans="1:14" x14ac:dyDescent="0.45">
      <c r="C895" s="158" t="s">
        <v>44</v>
      </c>
    </row>
    <row r="896" spans="1:14" x14ac:dyDescent="0.45">
      <c r="C896" s="158" t="s">
        <v>45</v>
      </c>
    </row>
    <row r="897" spans="3:3" x14ac:dyDescent="0.45">
      <c r="C897" s="158" t="s">
        <v>57</v>
      </c>
    </row>
    <row r="898" spans="3:3" x14ac:dyDescent="0.45">
      <c r="C898" s="158" t="s">
        <v>30</v>
      </c>
    </row>
  </sheetData>
  <mergeCells count="1421">
    <mergeCell ref="A790:A813"/>
    <mergeCell ref="B790:B813"/>
    <mergeCell ref="C790:C813"/>
    <mergeCell ref="D790:D791"/>
    <mergeCell ref="H790:H791"/>
    <mergeCell ref="I790:I791"/>
    <mergeCell ref="D792:D793"/>
    <mergeCell ref="H792:H793"/>
    <mergeCell ref="I792:I793"/>
    <mergeCell ref="D794:D795"/>
    <mergeCell ref="H794:H795"/>
    <mergeCell ref="I794:I795"/>
    <mergeCell ref="D796:D797"/>
    <mergeCell ref="H796:H797"/>
    <mergeCell ref="I796:I797"/>
    <mergeCell ref="D798:D799"/>
    <mergeCell ref="H798:H799"/>
    <mergeCell ref="I798:I799"/>
    <mergeCell ref="D800:D801"/>
    <mergeCell ref="H800:H801"/>
    <mergeCell ref="I800:I801"/>
    <mergeCell ref="D802:D803"/>
    <mergeCell ref="H802:H803"/>
    <mergeCell ref="I802:I803"/>
    <mergeCell ref="D804:D805"/>
    <mergeCell ref="H804:H805"/>
    <mergeCell ref="I804:I805"/>
    <mergeCell ref="D806:D807"/>
    <mergeCell ref="H806:H807"/>
    <mergeCell ref="I806:I807"/>
    <mergeCell ref="D808:D809"/>
    <mergeCell ref="H808:H809"/>
    <mergeCell ref="A815:A838"/>
    <mergeCell ref="B815:B838"/>
    <mergeCell ref="C815:C838"/>
    <mergeCell ref="D815:D816"/>
    <mergeCell ref="H815:H816"/>
    <mergeCell ref="I815:I816"/>
    <mergeCell ref="D817:D818"/>
    <mergeCell ref="H817:H818"/>
    <mergeCell ref="I817:I818"/>
    <mergeCell ref="D819:D820"/>
    <mergeCell ref="H819:H820"/>
    <mergeCell ref="I819:I820"/>
    <mergeCell ref="D821:D822"/>
    <mergeCell ref="H821:H822"/>
    <mergeCell ref="I821:I822"/>
    <mergeCell ref="D823:D824"/>
    <mergeCell ref="H823:H824"/>
    <mergeCell ref="I823:I824"/>
    <mergeCell ref="D825:D826"/>
    <mergeCell ref="H825:H826"/>
    <mergeCell ref="I825:I826"/>
    <mergeCell ref="D827:D828"/>
    <mergeCell ref="H827:H828"/>
    <mergeCell ref="I827:I828"/>
    <mergeCell ref="D829:D830"/>
    <mergeCell ref="H829:H830"/>
    <mergeCell ref="I829:I830"/>
    <mergeCell ref="D831:D832"/>
    <mergeCell ref="H831:H832"/>
    <mergeCell ref="I831:I832"/>
    <mergeCell ref="D833:D834"/>
    <mergeCell ref="H833:H834"/>
    <mergeCell ref="A886:A887"/>
    <mergeCell ref="H702:H703"/>
    <mergeCell ref="I702:I703"/>
    <mergeCell ref="H725:H726"/>
    <mergeCell ref="I725:I726"/>
    <mergeCell ref="H748:H749"/>
    <mergeCell ref="I748:I749"/>
    <mergeCell ref="H60:H61"/>
    <mergeCell ref="I60:I61"/>
    <mergeCell ref="H771:H772"/>
    <mergeCell ref="I771:I772"/>
    <mergeCell ref="H844:H845"/>
    <mergeCell ref="I844:I845"/>
    <mergeCell ref="H867:H868"/>
    <mergeCell ref="I867:I868"/>
    <mergeCell ref="B863:B884"/>
    <mergeCell ref="D886:D887"/>
    <mergeCell ref="H886:H887"/>
    <mergeCell ref="I886:I887"/>
    <mergeCell ref="C886:C887"/>
    <mergeCell ref="B886:B887"/>
    <mergeCell ref="B539:B560"/>
    <mergeCell ref="B562:B583"/>
    <mergeCell ref="B585:B606"/>
    <mergeCell ref="B608:B629"/>
    <mergeCell ref="H612:H613"/>
    <mergeCell ref="I612:I613"/>
    <mergeCell ref="H359:H360"/>
    <mergeCell ref="I359:I360"/>
    <mergeCell ref="H382:H383"/>
    <mergeCell ref="I382:I383"/>
    <mergeCell ref="H405:H406"/>
    <mergeCell ref="H428:H429"/>
    <mergeCell ref="I428:I429"/>
    <mergeCell ref="B424:B445"/>
    <mergeCell ref="H451:H452"/>
    <mergeCell ref="I451:I452"/>
    <mergeCell ref="H474:H475"/>
    <mergeCell ref="I474:I475"/>
    <mergeCell ref="H497:H498"/>
    <mergeCell ref="I497:I498"/>
    <mergeCell ref="H520:H521"/>
    <mergeCell ref="I520:I521"/>
    <mergeCell ref="B516:B537"/>
    <mergeCell ref="H152:H153"/>
    <mergeCell ref="I152:I153"/>
    <mergeCell ref="H175:H176"/>
    <mergeCell ref="I175:I176"/>
    <mergeCell ref="H198:H199"/>
    <mergeCell ref="I198:I199"/>
    <mergeCell ref="H221:H222"/>
    <mergeCell ref="I221:I222"/>
    <mergeCell ref="H244:H245"/>
    <mergeCell ref="I244:I245"/>
    <mergeCell ref="H267:H268"/>
    <mergeCell ref="I267:I268"/>
    <mergeCell ref="H290:H291"/>
    <mergeCell ref="I290:I291"/>
    <mergeCell ref="H313:H314"/>
    <mergeCell ref="I313:I314"/>
    <mergeCell ref="H336:H337"/>
    <mergeCell ref="I336:I337"/>
    <mergeCell ref="D152:D153"/>
    <mergeCell ref="D221:D222"/>
    <mergeCell ref="D702:D703"/>
    <mergeCell ref="D725:D726"/>
    <mergeCell ref="D748:D749"/>
    <mergeCell ref="D771:D772"/>
    <mergeCell ref="D844:D845"/>
    <mergeCell ref="D867:D868"/>
    <mergeCell ref="E10:E11"/>
    <mergeCell ref="F10:F11"/>
    <mergeCell ref="G10:G11"/>
    <mergeCell ref="E12:E13"/>
    <mergeCell ref="F12:F13"/>
    <mergeCell ref="G12:G13"/>
    <mergeCell ref="E14:E15"/>
    <mergeCell ref="F14:F15"/>
    <mergeCell ref="G14:G15"/>
    <mergeCell ref="E16:E17"/>
    <mergeCell ref="F16:F17"/>
    <mergeCell ref="G16:G17"/>
    <mergeCell ref="E18:E19"/>
    <mergeCell ref="F18:F19"/>
    <mergeCell ref="G18:G19"/>
    <mergeCell ref="E20:E21"/>
    <mergeCell ref="F20:F21"/>
    <mergeCell ref="G20:G21"/>
    <mergeCell ref="E22:E23"/>
    <mergeCell ref="F22:F23"/>
    <mergeCell ref="G22:G23"/>
    <mergeCell ref="E24:E25"/>
    <mergeCell ref="F24:F25"/>
    <mergeCell ref="G24:G25"/>
    <mergeCell ref="E26:E27"/>
    <mergeCell ref="F26:F27"/>
    <mergeCell ref="D290:D291"/>
    <mergeCell ref="D313:D314"/>
    <mergeCell ref="D336:D337"/>
    <mergeCell ref="D359:D360"/>
    <mergeCell ref="D382:D383"/>
    <mergeCell ref="D405:D406"/>
    <mergeCell ref="D428:D429"/>
    <mergeCell ref="D451:D452"/>
    <mergeCell ref="D474:D475"/>
    <mergeCell ref="D497:D498"/>
    <mergeCell ref="D612:D613"/>
    <mergeCell ref="A79:A100"/>
    <mergeCell ref="D83:D84"/>
    <mergeCell ref="B493:B514"/>
    <mergeCell ref="C470:C491"/>
    <mergeCell ref="A470:A491"/>
    <mergeCell ref="C447:C468"/>
    <mergeCell ref="A447:A468"/>
    <mergeCell ref="C424:C445"/>
    <mergeCell ref="A424:A445"/>
    <mergeCell ref="C401:C422"/>
    <mergeCell ref="A401:A422"/>
    <mergeCell ref="C378:C399"/>
    <mergeCell ref="A378:A399"/>
    <mergeCell ref="C355:C376"/>
    <mergeCell ref="A355:A376"/>
    <mergeCell ref="B332:B353"/>
    <mergeCell ref="C332:C353"/>
    <mergeCell ref="A332:A353"/>
    <mergeCell ref="C309:C330"/>
    <mergeCell ref="A309:A330"/>
    <mergeCell ref="C102:C123"/>
    <mergeCell ref="I85:I86"/>
    <mergeCell ref="H87:H88"/>
    <mergeCell ref="I87:I88"/>
    <mergeCell ref="H108:H109"/>
    <mergeCell ref="N5:N7"/>
    <mergeCell ref="A5:A7"/>
    <mergeCell ref="L4:M4"/>
    <mergeCell ref="C5:C7"/>
    <mergeCell ref="D5:D7"/>
    <mergeCell ref="F5:F7"/>
    <mergeCell ref="G5:G7"/>
    <mergeCell ref="H5:H7"/>
    <mergeCell ref="I5:I7"/>
    <mergeCell ref="J5:J7"/>
    <mergeCell ref="K5:K7"/>
    <mergeCell ref="L5:L7"/>
    <mergeCell ref="M5:M7"/>
    <mergeCell ref="D4:K4"/>
    <mergeCell ref="E5:E7"/>
    <mergeCell ref="D60:D61"/>
    <mergeCell ref="H37:H38"/>
    <mergeCell ref="I37:I38"/>
    <mergeCell ref="G26:G27"/>
    <mergeCell ref="E28:E29"/>
    <mergeCell ref="F28:F29"/>
    <mergeCell ref="G28:G29"/>
    <mergeCell ref="E30:E31"/>
    <mergeCell ref="F30:F31"/>
    <mergeCell ref="G30:G31"/>
    <mergeCell ref="D10:D11"/>
    <mergeCell ref="D12:D13"/>
    <mergeCell ref="D16:D17"/>
    <mergeCell ref="C217:C238"/>
    <mergeCell ref="A217:A238"/>
    <mergeCell ref="B194:B215"/>
    <mergeCell ref="A148:A169"/>
    <mergeCell ref="A171:A192"/>
    <mergeCell ref="C171:C192"/>
    <mergeCell ref="C194:C215"/>
    <mergeCell ref="A194:A215"/>
    <mergeCell ref="B171:B192"/>
    <mergeCell ref="A125:A146"/>
    <mergeCell ref="A102:A123"/>
    <mergeCell ref="H93:H94"/>
    <mergeCell ref="I93:I94"/>
    <mergeCell ref="H95:H96"/>
    <mergeCell ref="I95:I96"/>
    <mergeCell ref="H89:H90"/>
    <mergeCell ref="I89:I90"/>
    <mergeCell ref="H91:H92"/>
    <mergeCell ref="I91:I92"/>
    <mergeCell ref="I110:I111"/>
    <mergeCell ref="I120:I121"/>
    <mergeCell ref="I122:I123"/>
    <mergeCell ref="I116:I117"/>
    <mergeCell ref="H118:H119"/>
    <mergeCell ref="I118:I119"/>
    <mergeCell ref="D112:D113"/>
    <mergeCell ref="H112:H113"/>
    <mergeCell ref="I112:I113"/>
    <mergeCell ref="D114:D115"/>
    <mergeCell ref="H114:H115"/>
    <mergeCell ref="I114:I115"/>
    <mergeCell ref="H135:H136"/>
    <mergeCell ref="A10:A31"/>
    <mergeCell ref="B10:B31"/>
    <mergeCell ref="B744:B765"/>
    <mergeCell ref="B767:B788"/>
    <mergeCell ref="B840:B861"/>
    <mergeCell ref="B675:B696"/>
    <mergeCell ref="B721:B742"/>
    <mergeCell ref="B698:B719"/>
    <mergeCell ref="A675:A696"/>
    <mergeCell ref="C652:C673"/>
    <mergeCell ref="A652:A673"/>
    <mergeCell ref="C631:C650"/>
    <mergeCell ref="A631:A650"/>
    <mergeCell ref="B631:B650"/>
    <mergeCell ref="B652:B673"/>
    <mergeCell ref="C608:C629"/>
    <mergeCell ref="A608:A629"/>
    <mergeCell ref="C585:C606"/>
    <mergeCell ref="A585:A606"/>
    <mergeCell ref="C562:C583"/>
    <mergeCell ref="A562:A583"/>
    <mergeCell ref="C539:C560"/>
    <mergeCell ref="A539:A560"/>
    <mergeCell ref="C516:C537"/>
    <mergeCell ref="A516:A537"/>
    <mergeCell ref="C493:C514"/>
    <mergeCell ref="A493:A514"/>
    <mergeCell ref="B355:B376"/>
    <mergeCell ref="C286:C307"/>
    <mergeCell ref="A286:A307"/>
    <mergeCell ref="C263:C284"/>
    <mergeCell ref="A263:A284"/>
    <mergeCell ref="I10:I11"/>
    <mergeCell ref="H12:H13"/>
    <mergeCell ref="I12:I13"/>
    <mergeCell ref="H16:H17"/>
    <mergeCell ref="I16:I17"/>
    <mergeCell ref="A56:A77"/>
    <mergeCell ref="C33:C54"/>
    <mergeCell ref="A33:A54"/>
    <mergeCell ref="H39:H40"/>
    <mergeCell ref="I39:I40"/>
    <mergeCell ref="H41:H42"/>
    <mergeCell ref="I41:I42"/>
    <mergeCell ref="D33:D34"/>
    <mergeCell ref="H33:H34"/>
    <mergeCell ref="I33:I34"/>
    <mergeCell ref="D35:D36"/>
    <mergeCell ref="H35:H36"/>
    <mergeCell ref="I35:I36"/>
    <mergeCell ref="H30:H31"/>
    <mergeCell ref="I30:I31"/>
    <mergeCell ref="D26:D27"/>
    <mergeCell ref="D28:D29"/>
    <mergeCell ref="D30:D31"/>
    <mergeCell ref="D14:D15"/>
    <mergeCell ref="H14:H15"/>
    <mergeCell ref="I14:I15"/>
    <mergeCell ref="H24:H25"/>
    <mergeCell ref="I24:I25"/>
    <mergeCell ref="H26:H27"/>
    <mergeCell ref="I26:I27"/>
    <mergeCell ref="H28:H29"/>
    <mergeCell ref="C10:C31"/>
    <mergeCell ref="D39:D40"/>
    <mergeCell ref="D41:D42"/>
    <mergeCell ref="D66:D67"/>
    <mergeCell ref="D79:D80"/>
    <mergeCell ref="D93:D94"/>
    <mergeCell ref="D95:D96"/>
    <mergeCell ref="D89:D90"/>
    <mergeCell ref="D91:D92"/>
    <mergeCell ref="D85:D86"/>
    <mergeCell ref="D87:D88"/>
    <mergeCell ref="D108:D109"/>
    <mergeCell ref="D120:D121"/>
    <mergeCell ref="D135:D136"/>
    <mergeCell ref="D148:D149"/>
    <mergeCell ref="D162:D163"/>
    <mergeCell ref="D177:D178"/>
    <mergeCell ref="H10:H11"/>
    <mergeCell ref="H83:H84"/>
    <mergeCell ref="H85:H86"/>
    <mergeCell ref="D18:D19"/>
    <mergeCell ref="D20:D21"/>
    <mergeCell ref="D22:D23"/>
    <mergeCell ref="D24:D25"/>
    <mergeCell ref="H79:H80"/>
    <mergeCell ref="D110:D111"/>
    <mergeCell ref="H110:H111"/>
    <mergeCell ref="H120:H121"/>
    <mergeCell ref="D122:D123"/>
    <mergeCell ref="H122:H123"/>
    <mergeCell ref="D116:D117"/>
    <mergeCell ref="H116:H117"/>
    <mergeCell ref="D118:D119"/>
    <mergeCell ref="I47:I48"/>
    <mergeCell ref="D49:D50"/>
    <mergeCell ref="H49:H50"/>
    <mergeCell ref="I49:I50"/>
    <mergeCell ref="D43:D44"/>
    <mergeCell ref="H43:H44"/>
    <mergeCell ref="I43:I44"/>
    <mergeCell ref="D45:D46"/>
    <mergeCell ref="H45:H46"/>
    <mergeCell ref="I45:I46"/>
    <mergeCell ref="C863:C884"/>
    <mergeCell ref="C840:C861"/>
    <mergeCell ref="A840:A861"/>
    <mergeCell ref="A863:A884"/>
    <mergeCell ref="A767:A788"/>
    <mergeCell ref="C767:C788"/>
    <mergeCell ref="C744:C765"/>
    <mergeCell ref="A744:A765"/>
    <mergeCell ref="C721:C742"/>
    <mergeCell ref="A721:A742"/>
    <mergeCell ref="C698:C719"/>
    <mergeCell ref="A698:A719"/>
    <mergeCell ref="C675:C696"/>
    <mergeCell ref="C56:C77"/>
    <mergeCell ref="C125:C146"/>
    <mergeCell ref="C148:C169"/>
    <mergeCell ref="C79:C100"/>
    <mergeCell ref="B125:B146"/>
    <mergeCell ref="B148:B169"/>
    <mergeCell ref="I83:I84"/>
    <mergeCell ref="C240:C261"/>
    <mergeCell ref="A240:A261"/>
    <mergeCell ref="I28:I29"/>
    <mergeCell ref="H18:H19"/>
    <mergeCell ref="I18:I19"/>
    <mergeCell ref="H20:H21"/>
    <mergeCell ref="I20:I21"/>
    <mergeCell ref="H22:H23"/>
    <mergeCell ref="I22:I23"/>
    <mergeCell ref="H66:H67"/>
    <mergeCell ref="I66:I67"/>
    <mergeCell ref="D68:D69"/>
    <mergeCell ref="H68:H69"/>
    <mergeCell ref="I68:I69"/>
    <mergeCell ref="D62:D63"/>
    <mergeCell ref="H62:H63"/>
    <mergeCell ref="I62:I63"/>
    <mergeCell ref="D64:D65"/>
    <mergeCell ref="H64:H65"/>
    <mergeCell ref="I64:I65"/>
    <mergeCell ref="D56:D57"/>
    <mergeCell ref="H56:H57"/>
    <mergeCell ref="I56:I57"/>
    <mergeCell ref="D58:D59"/>
    <mergeCell ref="H58:H59"/>
    <mergeCell ref="I58:I59"/>
    <mergeCell ref="D51:D52"/>
    <mergeCell ref="H51:H52"/>
    <mergeCell ref="I51:I52"/>
    <mergeCell ref="D53:D54"/>
    <mergeCell ref="H53:H54"/>
    <mergeCell ref="I53:I54"/>
    <mergeCell ref="D47:D48"/>
    <mergeCell ref="H47:H48"/>
    <mergeCell ref="I79:I80"/>
    <mergeCell ref="D81:D82"/>
    <mergeCell ref="H81:H82"/>
    <mergeCell ref="I81:I82"/>
    <mergeCell ref="D74:D75"/>
    <mergeCell ref="H74:H75"/>
    <mergeCell ref="I74:I75"/>
    <mergeCell ref="D76:D77"/>
    <mergeCell ref="H76:H77"/>
    <mergeCell ref="I76:I77"/>
    <mergeCell ref="D70:D71"/>
    <mergeCell ref="H70:H71"/>
    <mergeCell ref="I70:I71"/>
    <mergeCell ref="D72:D73"/>
    <mergeCell ref="H72:H73"/>
    <mergeCell ref="I72:I73"/>
    <mergeCell ref="I108:I109"/>
    <mergeCell ref="D102:D103"/>
    <mergeCell ref="H102:H103"/>
    <mergeCell ref="I102:I103"/>
    <mergeCell ref="D104:D105"/>
    <mergeCell ref="H104:H105"/>
    <mergeCell ref="I104:I105"/>
    <mergeCell ref="D97:D98"/>
    <mergeCell ref="H97:H98"/>
    <mergeCell ref="I97:I98"/>
    <mergeCell ref="D99:D100"/>
    <mergeCell ref="H99:H100"/>
    <mergeCell ref="I99:I100"/>
    <mergeCell ref="D106:D107"/>
    <mergeCell ref="H106:H107"/>
    <mergeCell ref="I106:I107"/>
    <mergeCell ref="I135:I136"/>
    <mergeCell ref="D137:D138"/>
    <mergeCell ref="H137:H138"/>
    <mergeCell ref="I137:I138"/>
    <mergeCell ref="D131:D132"/>
    <mergeCell ref="H131:H132"/>
    <mergeCell ref="I131:I132"/>
    <mergeCell ref="D133:D134"/>
    <mergeCell ref="H133:H134"/>
    <mergeCell ref="I133:I134"/>
    <mergeCell ref="D125:D126"/>
    <mergeCell ref="H125:H126"/>
    <mergeCell ref="I125:I126"/>
    <mergeCell ref="D127:D128"/>
    <mergeCell ref="H127:H128"/>
    <mergeCell ref="I127:I128"/>
    <mergeCell ref="D129:D130"/>
    <mergeCell ref="H129:H130"/>
    <mergeCell ref="I129:I130"/>
    <mergeCell ref="H148:H149"/>
    <mergeCell ref="I148:I149"/>
    <mergeCell ref="D150:D151"/>
    <mergeCell ref="H150:H151"/>
    <mergeCell ref="I150:I151"/>
    <mergeCell ref="D143:D144"/>
    <mergeCell ref="H143:H144"/>
    <mergeCell ref="I143:I144"/>
    <mergeCell ref="D145:D146"/>
    <mergeCell ref="H145:H146"/>
    <mergeCell ref="I145:I146"/>
    <mergeCell ref="D139:D140"/>
    <mergeCell ref="H139:H140"/>
    <mergeCell ref="I139:I140"/>
    <mergeCell ref="D141:D142"/>
    <mergeCell ref="H141:H142"/>
    <mergeCell ref="I141:I142"/>
    <mergeCell ref="H162:H163"/>
    <mergeCell ref="I162:I163"/>
    <mergeCell ref="D164:D165"/>
    <mergeCell ref="H164:H165"/>
    <mergeCell ref="I164:I165"/>
    <mergeCell ref="D158:D159"/>
    <mergeCell ref="H158:H159"/>
    <mergeCell ref="I158:I159"/>
    <mergeCell ref="D160:D161"/>
    <mergeCell ref="H160:H161"/>
    <mergeCell ref="I160:I161"/>
    <mergeCell ref="D154:D155"/>
    <mergeCell ref="H154:H155"/>
    <mergeCell ref="I154:I155"/>
    <mergeCell ref="D156:D157"/>
    <mergeCell ref="H156:H157"/>
    <mergeCell ref="I156:I157"/>
    <mergeCell ref="H177:H178"/>
    <mergeCell ref="I177:I178"/>
    <mergeCell ref="D179:D180"/>
    <mergeCell ref="H179:H180"/>
    <mergeCell ref="I179:I180"/>
    <mergeCell ref="D171:D172"/>
    <mergeCell ref="H171:H172"/>
    <mergeCell ref="I171:I172"/>
    <mergeCell ref="D173:D174"/>
    <mergeCell ref="H173:H174"/>
    <mergeCell ref="I173:I174"/>
    <mergeCell ref="D166:D167"/>
    <mergeCell ref="H166:H167"/>
    <mergeCell ref="I166:I167"/>
    <mergeCell ref="D168:D169"/>
    <mergeCell ref="H168:H169"/>
    <mergeCell ref="I168:I169"/>
    <mergeCell ref="D175:D176"/>
    <mergeCell ref="D189:D190"/>
    <mergeCell ref="H189:H190"/>
    <mergeCell ref="I189:I190"/>
    <mergeCell ref="D191:D192"/>
    <mergeCell ref="H191:H192"/>
    <mergeCell ref="I191:I192"/>
    <mergeCell ref="D185:D186"/>
    <mergeCell ref="H185:H186"/>
    <mergeCell ref="I185:I186"/>
    <mergeCell ref="D187:D188"/>
    <mergeCell ref="H187:H188"/>
    <mergeCell ref="I187:I188"/>
    <mergeCell ref="D181:D182"/>
    <mergeCell ref="H181:H182"/>
    <mergeCell ref="I181:I182"/>
    <mergeCell ref="D183:D184"/>
    <mergeCell ref="H183:H184"/>
    <mergeCell ref="I183:I184"/>
    <mergeCell ref="D204:D205"/>
    <mergeCell ref="H204:H205"/>
    <mergeCell ref="I204:I205"/>
    <mergeCell ref="D206:D207"/>
    <mergeCell ref="H206:H207"/>
    <mergeCell ref="I206:I207"/>
    <mergeCell ref="D200:D201"/>
    <mergeCell ref="H200:H201"/>
    <mergeCell ref="I200:I201"/>
    <mergeCell ref="D202:D203"/>
    <mergeCell ref="H202:H203"/>
    <mergeCell ref="I202:I203"/>
    <mergeCell ref="D194:D195"/>
    <mergeCell ref="H194:H195"/>
    <mergeCell ref="I194:I195"/>
    <mergeCell ref="D196:D197"/>
    <mergeCell ref="H196:H197"/>
    <mergeCell ref="I196:I197"/>
    <mergeCell ref="D198:D199"/>
    <mergeCell ref="D217:D218"/>
    <mergeCell ref="H217:H218"/>
    <mergeCell ref="I217:I218"/>
    <mergeCell ref="D219:D220"/>
    <mergeCell ref="H219:H220"/>
    <mergeCell ref="I219:I220"/>
    <mergeCell ref="D212:D213"/>
    <mergeCell ref="H212:H213"/>
    <mergeCell ref="I212:I213"/>
    <mergeCell ref="D214:D215"/>
    <mergeCell ref="H214:H215"/>
    <mergeCell ref="I214:I215"/>
    <mergeCell ref="D208:D209"/>
    <mergeCell ref="H208:H209"/>
    <mergeCell ref="I208:I209"/>
    <mergeCell ref="D210:D211"/>
    <mergeCell ref="H210:H211"/>
    <mergeCell ref="I210:I211"/>
    <mergeCell ref="D231:D232"/>
    <mergeCell ref="H231:H232"/>
    <mergeCell ref="I231:I232"/>
    <mergeCell ref="D233:D234"/>
    <mergeCell ref="H233:H234"/>
    <mergeCell ref="I233:I234"/>
    <mergeCell ref="D227:D228"/>
    <mergeCell ref="H227:H228"/>
    <mergeCell ref="I227:I228"/>
    <mergeCell ref="D229:D230"/>
    <mergeCell ref="H229:H230"/>
    <mergeCell ref="I229:I230"/>
    <mergeCell ref="D223:D224"/>
    <mergeCell ref="H223:H224"/>
    <mergeCell ref="I223:I224"/>
    <mergeCell ref="D225:D226"/>
    <mergeCell ref="H225:H226"/>
    <mergeCell ref="I225:I226"/>
    <mergeCell ref="D246:D247"/>
    <mergeCell ref="H246:H247"/>
    <mergeCell ref="I246:I247"/>
    <mergeCell ref="D248:D249"/>
    <mergeCell ref="H248:H249"/>
    <mergeCell ref="I248:I249"/>
    <mergeCell ref="D240:D241"/>
    <mergeCell ref="H240:H241"/>
    <mergeCell ref="I240:I241"/>
    <mergeCell ref="D242:D243"/>
    <mergeCell ref="H242:H243"/>
    <mergeCell ref="I242:I243"/>
    <mergeCell ref="D235:D236"/>
    <mergeCell ref="H235:H236"/>
    <mergeCell ref="I235:I236"/>
    <mergeCell ref="D237:D238"/>
    <mergeCell ref="H237:H238"/>
    <mergeCell ref="I237:I238"/>
    <mergeCell ref="D244:D245"/>
    <mergeCell ref="D258:D259"/>
    <mergeCell ref="H258:H259"/>
    <mergeCell ref="I258:I259"/>
    <mergeCell ref="D260:D261"/>
    <mergeCell ref="H260:H261"/>
    <mergeCell ref="I260:I261"/>
    <mergeCell ref="D254:D255"/>
    <mergeCell ref="H254:H255"/>
    <mergeCell ref="I254:I255"/>
    <mergeCell ref="D256:D257"/>
    <mergeCell ref="H256:H257"/>
    <mergeCell ref="I256:I257"/>
    <mergeCell ref="D250:D251"/>
    <mergeCell ref="H250:H251"/>
    <mergeCell ref="I250:I251"/>
    <mergeCell ref="D252:D253"/>
    <mergeCell ref="H252:H253"/>
    <mergeCell ref="I252:I253"/>
    <mergeCell ref="D273:D274"/>
    <mergeCell ref="H273:H274"/>
    <mergeCell ref="I273:I274"/>
    <mergeCell ref="D275:D276"/>
    <mergeCell ref="H275:H276"/>
    <mergeCell ref="I275:I276"/>
    <mergeCell ref="D269:D270"/>
    <mergeCell ref="H269:H270"/>
    <mergeCell ref="I269:I270"/>
    <mergeCell ref="D271:D272"/>
    <mergeCell ref="H271:H272"/>
    <mergeCell ref="I271:I272"/>
    <mergeCell ref="D263:D264"/>
    <mergeCell ref="H263:H264"/>
    <mergeCell ref="I263:I264"/>
    <mergeCell ref="D265:D266"/>
    <mergeCell ref="H265:H266"/>
    <mergeCell ref="I265:I266"/>
    <mergeCell ref="D267:D268"/>
    <mergeCell ref="D286:D287"/>
    <mergeCell ref="H286:H287"/>
    <mergeCell ref="I286:I287"/>
    <mergeCell ref="D288:D289"/>
    <mergeCell ref="H288:H289"/>
    <mergeCell ref="I288:I289"/>
    <mergeCell ref="D281:D282"/>
    <mergeCell ref="H281:H282"/>
    <mergeCell ref="I281:I282"/>
    <mergeCell ref="D283:D284"/>
    <mergeCell ref="H283:H284"/>
    <mergeCell ref="I283:I284"/>
    <mergeCell ref="D277:D278"/>
    <mergeCell ref="H277:H278"/>
    <mergeCell ref="I277:I278"/>
    <mergeCell ref="D279:D280"/>
    <mergeCell ref="H279:H280"/>
    <mergeCell ref="I279:I280"/>
    <mergeCell ref="D300:D301"/>
    <mergeCell ref="H300:H301"/>
    <mergeCell ref="I300:I301"/>
    <mergeCell ref="D302:D303"/>
    <mergeCell ref="H302:H303"/>
    <mergeCell ref="I302:I303"/>
    <mergeCell ref="D296:D297"/>
    <mergeCell ref="H296:H297"/>
    <mergeCell ref="I296:I297"/>
    <mergeCell ref="D298:D299"/>
    <mergeCell ref="H298:H299"/>
    <mergeCell ref="I298:I299"/>
    <mergeCell ref="D292:D293"/>
    <mergeCell ref="H292:H293"/>
    <mergeCell ref="I292:I293"/>
    <mergeCell ref="D294:D295"/>
    <mergeCell ref="H294:H295"/>
    <mergeCell ref="I294:I295"/>
    <mergeCell ref="D315:D316"/>
    <mergeCell ref="H315:H316"/>
    <mergeCell ref="I315:I316"/>
    <mergeCell ref="D317:D318"/>
    <mergeCell ref="H317:H318"/>
    <mergeCell ref="I317:I318"/>
    <mergeCell ref="D309:D310"/>
    <mergeCell ref="H309:H310"/>
    <mergeCell ref="I309:I310"/>
    <mergeCell ref="D311:D312"/>
    <mergeCell ref="H311:H312"/>
    <mergeCell ref="I311:I312"/>
    <mergeCell ref="D304:D305"/>
    <mergeCell ref="H304:H305"/>
    <mergeCell ref="I304:I305"/>
    <mergeCell ref="D306:D307"/>
    <mergeCell ref="H306:H307"/>
    <mergeCell ref="I306:I307"/>
    <mergeCell ref="D327:D328"/>
    <mergeCell ref="H327:H328"/>
    <mergeCell ref="I327:I328"/>
    <mergeCell ref="D329:D330"/>
    <mergeCell ref="H329:H330"/>
    <mergeCell ref="I329:I330"/>
    <mergeCell ref="D323:D324"/>
    <mergeCell ref="H323:H324"/>
    <mergeCell ref="I323:I324"/>
    <mergeCell ref="D325:D326"/>
    <mergeCell ref="H325:H326"/>
    <mergeCell ref="I325:I326"/>
    <mergeCell ref="D319:D320"/>
    <mergeCell ref="H319:H320"/>
    <mergeCell ref="I319:I320"/>
    <mergeCell ref="D321:D322"/>
    <mergeCell ref="H321:H322"/>
    <mergeCell ref="I321:I322"/>
    <mergeCell ref="H342:H343"/>
    <mergeCell ref="I342:I343"/>
    <mergeCell ref="D344:D345"/>
    <mergeCell ref="H344:H345"/>
    <mergeCell ref="I344:I345"/>
    <mergeCell ref="D338:D339"/>
    <mergeCell ref="H338:H339"/>
    <mergeCell ref="I338:I339"/>
    <mergeCell ref="D340:D341"/>
    <mergeCell ref="H340:H341"/>
    <mergeCell ref="I340:I341"/>
    <mergeCell ref="D332:D333"/>
    <mergeCell ref="H332:H333"/>
    <mergeCell ref="I332:I333"/>
    <mergeCell ref="D334:D335"/>
    <mergeCell ref="H334:H335"/>
    <mergeCell ref="I334:I335"/>
    <mergeCell ref="H355:H356"/>
    <mergeCell ref="I355:I356"/>
    <mergeCell ref="D357:D358"/>
    <mergeCell ref="H357:H358"/>
    <mergeCell ref="I357:I358"/>
    <mergeCell ref="D350:D351"/>
    <mergeCell ref="H350:H351"/>
    <mergeCell ref="I350:I351"/>
    <mergeCell ref="D352:D353"/>
    <mergeCell ref="H352:H353"/>
    <mergeCell ref="I352:I353"/>
    <mergeCell ref="D346:D347"/>
    <mergeCell ref="H346:H347"/>
    <mergeCell ref="I346:I347"/>
    <mergeCell ref="D348:D349"/>
    <mergeCell ref="H348:H349"/>
    <mergeCell ref="I348:I349"/>
    <mergeCell ref="H369:H370"/>
    <mergeCell ref="I369:I370"/>
    <mergeCell ref="D371:D372"/>
    <mergeCell ref="H371:H372"/>
    <mergeCell ref="I371:I372"/>
    <mergeCell ref="D365:D366"/>
    <mergeCell ref="H365:H366"/>
    <mergeCell ref="I365:I366"/>
    <mergeCell ref="D367:D368"/>
    <mergeCell ref="H367:H368"/>
    <mergeCell ref="I367:I368"/>
    <mergeCell ref="D361:D362"/>
    <mergeCell ref="H361:H362"/>
    <mergeCell ref="I361:I362"/>
    <mergeCell ref="D363:D364"/>
    <mergeCell ref="H363:H364"/>
    <mergeCell ref="I363:I364"/>
    <mergeCell ref="H384:H385"/>
    <mergeCell ref="I384:I385"/>
    <mergeCell ref="D386:D387"/>
    <mergeCell ref="H386:H387"/>
    <mergeCell ref="I386:I387"/>
    <mergeCell ref="D378:D379"/>
    <mergeCell ref="H378:H379"/>
    <mergeCell ref="I378:I379"/>
    <mergeCell ref="D380:D381"/>
    <mergeCell ref="H380:H381"/>
    <mergeCell ref="I380:I381"/>
    <mergeCell ref="D373:D374"/>
    <mergeCell ref="H373:H374"/>
    <mergeCell ref="I373:I374"/>
    <mergeCell ref="D375:D376"/>
    <mergeCell ref="H375:H376"/>
    <mergeCell ref="I375:I376"/>
    <mergeCell ref="H396:H397"/>
    <mergeCell ref="I396:I397"/>
    <mergeCell ref="D398:D399"/>
    <mergeCell ref="H398:H399"/>
    <mergeCell ref="I398:I399"/>
    <mergeCell ref="D392:D393"/>
    <mergeCell ref="H392:H393"/>
    <mergeCell ref="I392:I393"/>
    <mergeCell ref="D394:D395"/>
    <mergeCell ref="H394:H395"/>
    <mergeCell ref="I394:I395"/>
    <mergeCell ref="D388:D389"/>
    <mergeCell ref="H388:H389"/>
    <mergeCell ref="I388:I389"/>
    <mergeCell ref="D390:D391"/>
    <mergeCell ref="H390:H391"/>
    <mergeCell ref="I390:I391"/>
    <mergeCell ref="H411:H412"/>
    <mergeCell ref="I411:I412"/>
    <mergeCell ref="D413:D414"/>
    <mergeCell ref="H413:H414"/>
    <mergeCell ref="I413:I414"/>
    <mergeCell ref="D407:D408"/>
    <mergeCell ref="H407:H408"/>
    <mergeCell ref="I407:I408"/>
    <mergeCell ref="D409:D410"/>
    <mergeCell ref="H409:H410"/>
    <mergeCell ref="I409:I410"/>
    <mergeCell ref="D401:D402"/>
    <mergeCell ref="H401:H402"/>
    <mergeCell ref="I401:I402"/>
    <mergeCell ref="D403:D404"/>
    <mergeCell ref="H403:H404"/>
    <mergeCell ref="I403:I404"/>
    <mergeCell ref="I405:I406"/>
    <mergeCell ref="H424:H425"/>
    <mergeCell ref="I424:I425"/>
    <mergeCell ref="D426:D427"/>
    <mergeCell ref="H426:H427"/>
    <mergeCell ref="I426:I427"/>
    <mergeCell ref="D419:D420"/>
    <mergeCell ref="H419:H420"/>
    <mergeCell ref="I419:I420"/>
    <mergeCell ref="D421:D422"/>
    <mergeCell ref="H421:H422"/>
    <mergeCell ref="I421:I422"/>
    <mergeCell ref="D415:D416"/>
    <mergeCell ref="H415:H416"/>
    <mergeCell ref="I415:I416"/>
    <mergeCell ref="D417:D418"/>
    <mergeCell ref="H417:H418"/>
    <mergeCell ref="I417:I418"/>
    <mergeCell ref="H438:H439"/>
    <mergeCell ref="I438:I439"/>
    <mergeCell ref="D440:D441"/>
    <mergeCell ref="H440:H441"/>
    <mergeCell ref="I440:I441"/>
    <mergeCell ref="D434:D435"/>
    <mergeCell ref="H434:H435"/>
    <mergeCell ref="I434:I435"/>
    <mergeCell ref="D436:D437"/>
    <mergeCell ref="H436:H437"/>
    <mergeCell ref="I436:I437"/>
    <mergeCell ref="D430:D431"/>
    <mergeCell ref="H430:H431"/>
    <mergeCell ref="I430:I431"/>
    <mergeCell ref="D432:D433"/>
    <mergeCell ref="H432:H433"/>
    <mergeCell ref="I432:I433"/>
    <mergeCell ref="H453:H454"/>
    <mergeCell ref="I453:I454"/>
    <mergeCell ref="D455:D456"/>
    <mergeCell ref="H455:H456"/>
    <mergeCell ref="I455:I456"/>
    <mergeCell ref="D447:D448"/>
    <mergeCell ref="H447:H448"/>
    <mergeCell ref="I447:I448"/>
    <mergeCell ref="D449:D450"/>
    <mergeCell ref="H449:H450"/>
    <mergeCell ref="I449:I450"/>
    <mergeCell ref="D442:D443"/>
    <mergeCell ref="H442:H443"/>
    <mergeCell ref="I442:I443"/>
    <mergeCell ref="D444:D445"/>
    <mergeCell ref="H444:H445"/>
    <mergeCell ref="I444:I445"/>
    <mergeCell ref="H465:H466"/>
    <mergeCell ref="I465:I466"/>
    <mergeCell ref="D467:D468"/>
    <mergeCell ref="H467:H468"/>
    <mergeCell ref="I467:I468"/>
    <mergeCell ref="D461:D462"/>
    <mergeCell ref="H461:H462"/>
    <mergeCell ref="I461:I462"/>
    <mergeCell ref="D463:D464"/>
    <mergeCell ref="H463:H464"/>
    <mergeCell ref="I463:I464"/>
    <mergeCell ref="D457:D458"/>
    <mergeCell ref="H457:H458"/>
    <mergeCell ref="I457:I458"/>
    <mergeCell ref="D459:D460"/>
    <mergeCell ref="H459:H460"/>
    <mergeCell ref="I459:I460"/>
    <mergeCell ref="H480:H481"/>
    <mergeCell ref="I480:I481"/>
    <mergeCell ref="D482:D483"/>
    <mergeCell ref="H482:H483"/>
    <mergeCell ref="I482:I483"/>
    <mergeCell ref="D476:D477"/>
    <mergeCell ref="H476:H477"/>
    <mergeCell ref="I476:I477"/>
    <mergeCell ref="D478:D479"/>
    <mergeCell ref="H478:H479"/>
    <mergeCell ref="I478:I479"/>
    <mergeCell ref="D470:D471"/>
    <mergeCell ref="H470:H471"/>
    <mergeCell ref="I470:I471"/>
    <mergeCell ref="D472:D473"/>
    <mergeCell ref="H472:H473"/>
    <mergeCell ref="I472:I473"/>
    <mergeCell ref="H493:H494"/>
    <mergeCell ref="I493:I494"/>
    <mergeCell ref="D495:D496"/>
    <mergeCell ref="H495:H496"/>
    <mergeCell ref="I495:I496"/>
    <mergeCell ref="D488:D489"/>
    <mergeCell ref="H488:H489"/>
    <mergeCell ref="I488:I489"/>
    <mergeCell ref="D490:D491"/>
    <mergeCell ref="H490:H491"/>
    <mergeCell ref="I490:I491"/>
    <mergeCell ref="D484:D485"/>
    <mergeCell ref="H484:H485"/>
    <mergeCell ref="I484:I485"/>
    <mergeCell ref="D486:D487"/>
    <mergeCell ref="H486:H487"/>
    <mergeCell ref="I486:I487"/>
    <mergeCell ref="H507:H508"/>
    <mergeCell ref="I507:I508"/>
    <mergeCell ref="D509:D510"/>
    <mergeCell ref="H509:H510"/>
    <mergeCell ref="I509:I510"/>
    <mergeCell ref="D503:D504"/>
    <mergeCell ref="H503:H504"/>
    <mergeCell ref="I503:I504"/>
    <mergeCell ref="D505:D506"/>
    <mergeCell ref="H505:H506"/>
    <mergeCell ref="I505:I506"/>
    <mergeCell ref="D499:D500"/>
    <mergeCell ref="H499:H500"/>
    <mergeCell ref="I499:I500"/>
    <mergeCell ref="D501:D502"/>
    <mergeCell ref="H501:H502"/>
    <mergeCell ref="I501:I502"/>
    <mergeCell ref="H522:H523"/>
    <mergeCell ref="I522:I523"/>
    <mergeCell ref="D524:D525"/>
    <mergeCell ref="H524:H525"/>
    <mergeCell ref="I524:I525"/>
    <mergeCell ref="D516:D517"/>
    <mergeCell ref="H516:H517"/>
    <mergeCell ref="I516:I517"/>
    <mergeCell ref="D518:D519"/>
    <mergeCell ref="H518:H519"/>
    <mergeCell ref="I518:I519"/>
    <mergeCell ref="D511:D512"/>
    <mergeCell ref="H511:H512"/>
    <mergeCell ref="I511:I512"/>
    <mergeCell ref="D513:D514"/>
    <mergeCell ref="H513:H514"/>
    <mergeCell ref="I513:I514"/>
    <mergeCell ref="H534:H535"/>
    <mergeCell ref="I534:I535"/>
    <mergeCell ref="D536:D537"/>
    <mergeCell ref="H536:H537"/>
    <mergeCell ref="I536:I537"/>
    <mergeCell ref="D530:D531"/>
    <mergeCell ref="H530:H531"/>
    <mergeCell ref="I530:I531"/>
    <mergeCell ref="D532:D533"/>
    <mergeCell ref="H532:H533"/>
    <mergeCell ref="I532:I533"/>
    <mergeCell ref="D526:D527"/>
    <mergeCell ref="H526:H527"/>
    <mergeCell ref="I526:I527"/>
    <mergeCell ref="D528:D529"/>
    <mergeCell ref="H528:H529"/>
    <mergeCell ref="I528:I529"/>
    <mergeCell ref="D549:D550"/>
    <mergeCell ref="H549:H550"/>
    <mergeCell ref="I549:I550"/>
    <mergeCell ref="D551:D552"/>
    <mergeCell ref="H551:H552"/>
    <mergeCell ref="I551:I552"/>
    <mergeCell ref="D545:D546"/>
    <mergeCell ref="H545:H546"/>
    <mergeCell ref="I545:I546"/>
    <mergeCell ref="D547:D548"/>
    <mergeCell ref="H547:H548"/>
    <mergeCell ref="I547:I548"/>
    <mergeCell ref="D539:D540"/>
    <mergeCell ref="H539:H540"/>
    <mergeCell ref="I539:I540"/>
    <mergeCell ref="D541:D542"/>
    <mergeCell ref="H541:H542"/>
    <mergeCell ref="I541:I542"/>
    <mergeCell ref="H543:H544"/>
    <mergeCell ref="I543:I544"/>
    <mergeCell ref="D562:D563"/>
    <mergeCell ref="H562:H563"/>
    <mergeCell ref="I562:I563"/>
    <mergeCell ref="D564:D565"/>
    <mergeCell ref="H564:H565"/>
    <mergeCell ref="I564:I565"/>
    <mergeCell ref="D557:D558"/>
    <mergeCell ref="H557:H558"/>
    <mergeCell ref="I557:I558"/>
    <mergeCell ref="D559:D560"/>
    <mergeCell ref="H559:H560"/>
    <mergeCell ref="I559:I560"/>
    <mergeCell ref="D553:D554"/>
    <mergeCell ref="H553:H554"/>
    <mergeCell ref="I553:I554"/>
    <mergeCell ref="D555:D556"/>
    <mergeCell ref="H555:H556"/>
    <mergeCell ref="I555:I556"/>
    <mergeCell ref="D576:D577"/>
    <mergeCell ref="H576:H577"/>
    <mergeCell ref="I576:I577"/>
    <mergeCell ref="D578:D579"/>
    <mergeCell ref="H578:H579"/>
    <mergeCell ref="I578:I579"/>
    <mergeCell ref="D572:D573"/>
    <mergeCell ref="H572:H573"/>
    <mergeCell ref="I572:I573"/>
    <mergeCell ref="D574:D575"/>
    <mergeCell ref="H574:H575"/>
    <mergeCell ref="I574:I575"/>
    <mergeCell ref="D568:D569"/>
    <mergeCell ref="H568:H569"/>
    <mergeCell ref="I568:I569"/>
    <mergeCell ref="D570:D571"/>
    <mergeCell ref="H570:H571"/>
    <mergeCell ref="I570:I571"/>
    <mergeCell ref="D591:D592"/>
    <mergeCell ref="H591:H592"/>
    <mergeCell ref="I591:I592"/>
    <mergeCell ref="D593:D594"/>
    <mergeCell ref="H593:H594"/>
    <mergeCell ref="I593:I594"/>
    <mergeCell ref="D585:D586"/>
    <mergeCell ref="H585:H586"/>
    <mergeCell ref="I585:I586"/>
    <mergeCell ref="D587:D588"/>
    <mergeCell ref="H587:H588"/>
    <mergeCell ref="I587:I588"/>
    <mergeCell ref="D580:D581"/>
    <mergeCell ref="H580:H581"/>
    <mergeCell ref="I580:I581"/>
    <mergeCell ref="D582:D583"/>
    <mergeCell ref="H582:H583"/>
    <mergeCell ref="I582:I583"/>
    <mergeCell ref="D603:D604"/>
    <mergeCell ref="H603:H604"/>
    <mergeCell ref="I603:I604"/>
    <mergeCell ref="D605:D606"/>
    <mergeCell ref="H605:H606"/>
    <mergeCell ref="I605:I606"/>
    <mergeCell ref="D599:D600"/>
    <mergeCell ref="H599:H600"/>
    <mergeCell ref="I599:I600"/>
    <mergeCell ref="D601:D602"/>
    <mergeCell ref="H601:H602"/>
    <mergeCell ref="I601:I602"/>
    <mergeCell ref="D595:D596"/>
    <mergeCell ref="H595:H596"/>
    <mergeCell ref="I595:I596"/>
    <mergeCell ref="D597:D598"/>
    <mergeCell ref="H597:H598"/>
    <mergeCell ref="I597:I598"/>
    <mergeCell ref="D618:D619"/>
    <mergeCell ref="H618:H619"/>
    <mergeCell ref="I618:I619"/>
    <mergeCell ref="D620:D621"/>
    <mergeCell ref="H620:H621"/>
    <mergeCell ref="I620:I621"/>
    <mergeCell ref="D614:D615"/>
    <mergeCell ref="H614:H615"/>
    <mergeCell ref="I614:I615"/>
    <mergeCell ref="D616:D617"/>
    <mergeCell ref="H616:H617"/>
    <mergeCell ref="I616:I617"/>
    <mergeCell ref="D608:D609"/>
    <mergeCell ref="H608:H609"/>
    <mergeCell ref="I608:I609"/>
    <mergeCell ref="D610:D611"/>
    <mergeCell ref="H610:H611"/>
    <mergeCell ref="I610:I611"/>
    <mergeCell ref="D631:D632"/>
    <mergeCell ref="H631:H632"/>
    <mergeCell ref="I631:I632"/>
    <mergeCell ref="D633:D634"/>
    <mergeCell ref="H633:H634"/>
    <mergeCell ref="I633:I634"/>
    <mergeCell ref="D626:D627"/>
    <mergeCell ref="H626:H627"/>
    <mergeCell ref="I626:I627"/>
    <mergeCell ref="D628:D629"/>
    <mergeCell ref="H628:H629"/>
    <mergeCell ref="I628:I629"/>
    <mergeCell ref="D622:D623"/>
    <mergeCell ref="H622:H623"/>
    <mergeCell ref="I622:I623"/>
    <mergeCell ref="D624:D625"/>
    <mergeCell ref="H624:H625"/>
    <mergeCell ref="I624:I625"/>
    <mergeCell ref="D643:D644"/>
    <mergeCell ref="H643:H644"/>
    <mergeCell ref="I643:I644"/>
    <mergeCell ref="D645:D646"/>
    <mergeCell ref="H645:H646"/>
    <mergeCell ref="I645:I646"/>
    <mergeCell ref="D639:D640"/>
    <mergeCell ref="H639:H640"/>
    <mergeCell ref="I639:I640"/>
    <mergeCell ref="D641:D642"/>
    <mergeCell ref="H641:H642"/>
    <mergeCell ref="I641:I642"/>
    <mergeCell ref="D635:D636"/>
    <mergeCell ref="H635:H636"/>
    <mergeCell ref="I635:I636"/>
    <mergeCell ref="D637:D638"/>
    <mergeCell ref="H637:H638"/>
    <mergeCell ref="I637:I638"/>
    <mergeCell ref="D658:D659"/>
    <mergeCell ref="H658:H659"/>
    <mergeCell ref="I658:I659"/>
    <mergeCell ref="D660:D661"/>
    <mergeCell ref="H660:H661"/>
    <mergeCell ref="I660:I661"/>
    <mergeCell ref="D652:D653"/>
    <mergeCell ref="H652:H653"/>
    <mergeCell ref="I652:I653"/>
    <mergeCell ref="D654:D655"/>
    <mergeCell ref="H654:H655"/>
    <mergeCell ref="I654:I655"/>
    <mergeCell ref="D647:D648"/>
    <mergeCell ref="H647:H648"/>
    <mergeCell ref="I647:I648"/>
    <mergeCell ref="D649:D650"/>
    <mergeCell ref="H649:H650"/>
    <mergeCell ref="I649:I650"/>
    <mergeCell ref="D656:D657"/>
    <mergeCell ref="H656:H657"/>
    <mergeCell ref="I656:I657"/>
    <mergeCell ref="D670:D671"/>
    <mergeCell ref="H670:H671"/>
    <mergeCell ref="I670:I671"/>
    <mergeCell ref="D672:D673"/>
    <mergeCell ref="H672:H673"/>
    <mergeCell ref="I672:I673"/>
    <mergeCell ref="D666:D667"/>
    <mergeCell ref="H666:H667"/>
    <mergeCell ref="I666:I667"/>
    <mergeCell ref="D668:D669"/>
    <mergeCell ref="H668:H669"/>
    <mergeCell ref="I668:I669"/>
    <mergeCell ref="D662:D663"/>
    <mergeCell ref="H662:H663"/>
    <mergeCell ref="I662:I663"/>
    <mergeCell ref="D664:D665"/>
    <mergeCell ref="H664:H665"/>
    <mergeCell ref="I664:I665"/>
    <mergeCell ref="D685:D686"/>
    <mergeCell ref="H685:H686"/>
    <mergeCell ref="I685:I686"/>
    <mergeCell ref="D687:D688"/>
    <mergeCell ref="H687:H688"/>
    <mergeCell ref="I687:I688"/>
    <mergeCell ref="D681:D682"/>
    <mergeCell ref="H681:H682"/>
    <mergeCell ref="I681:I682"/>
    <mergeCell ref="D683:D684"/>
    <mergeCell ref="H683:H684"/>
    <mergeCell ref="I683:I684"/>
    <mergeCell ref="D675:D676"/>
    <mergeCell ref="H675:H676"/>
    <mergeCell ref="I675:I676"/>
    <mergeCell ref="D677:D678"/>
    <mergeCell ref="H677:H678"/>
    <mergeCell ref="I677:I678"/>
    <mergeCell ref="D679:D680"/>
    <mergeCell ref="H679:H680"/>
    <mergeCell ref="I679:I680"/>
    <mergeCell ref="D698:D699"/>
    <mergeCell ref="H698:H699"/>
    <mergeCell ref="I698:I699"/>
    <mergeCell ref="D700:D701"/>
    <mergeCell ref="H700:H701"/>
    <mergeCell ref="I700:I701"/>
    <mergeCell ref="D693:D694"/>
    <mergeCell ref="H693:H694"/>
    <mergeCell ref="I693:I694"/>
    <mergeCell ref="D695:D696"/>
    <mergeCell ref="H695:H696"/>
    <mergeCell ref="I695:I696"/>
    <mergeCell ref="D689:D690"/>
    <mergeCell ref="H689:H690"/>
    <mergeCell ref="I689:I690"/>
    <mergeCell ref="D691:D692"/>
    <mergeCell ref="H691:H692"/>
    <mergeCell ref="I691:I692"/>
    <mergeCell ref="D712:D713"/>
    <mergeCell ref="H712:H713"/>
    <mergeCell ref="I712:I713"/>
    <mergeCell ref="D714:D715"/>
    <mergeCell ref="H714:H715"/>
    <mergeCell ref="I714:I715"/>
    <mergeCell ref="D708:D709"/>
    <mergeCell ref="H708:H709"/>
    <mergeCell ref="I708:I709"/>
    <mergeCell ref="D710:D711"/>
    <mergeCell ref="H710:H711"/>
    <mergeCell ref="I710:I711"/>
    <mergeCell ref="D704:D705"/>
    <mergeCell ref="H704:H705"/>
    <mergeCell ref="I704:I705"/>
    <mergeCell ref="D706:D707"/>
    <mergeCell ref="H706:H707"/>
    <mergeCell ref="I706:I707"/>
    <mergeCell ref="D727:D728"/>
    <mergeCell ref="H727:H728"/>
    <mergeCell ref="I727:I728"/>
    <mergeCell ref="D729:D730"/>
    <mergeCell ref="H729:H730"/>
    <mergeCell ref="I729:I730"/>
    <mergeCell ref="D721:D722"/>
    <mergeCell ref="H721:H722"/>
    <mergeCell ref="I721:I722"/>
    <mergeCell ref="D723:D724"/>
    <mergeCell ref="H723:H724"/>
    <mergeCell ref="I723:I724"/>
    <mergeCell ref="D716:D717"/>
    <mergeCell ref="H716:H717"/>
    <mergeCell ref="I716:I717"/>
    <mergeCell ref="D718:D719"/>
    <mergeCell ref="H718:H719"/>
    <mergeCell ref="I718:I719"/>
    <mergeCell ref="D739:D740"/>
    <mergeCell ref="H739:H740"/>
    <mergeCell ref="I739:I740"/>
    <mergeCell ref="D741:D742"/>
    <mergeCell ref="H741:H742"/>
    <mergeCell ref="I741:I742"/>
    <mergeCell ref="D735:D736"/>
    <mergeCell ref="H735:H736"/>
    <mergeCell ref="I735:I736"/>
    <mergeCell ref="D737:D738"/>
    <mergeCell ref="H737:H738"/>
    <mergeCell ref="I737:I738"/>
    <mergeCell ref="D731:D732"/>
    <mergeCell ref="H731:H732"/>
    <mergeCell ref="I731:I732"/>
    <mergeCell ref="D733:D734"/>
    <mergeCell ref="H733:H734"/>
    <mergeCell ref="I733:I734"/>
    <mergeCell ref="D754:D755"/>
    <mergeCell ref="H754:H755"/>
    <mergeCell ref="I754:I755"/>
    <mergeCell ref="D756:D757"/>
    <mergeCell ref="H756:H757"/>
    <mergeCell ref="I756:I757"/>
    <mergeCell ref="D750:D751"/>
    <mergeCell ref="H750:H751"/>
    <mergeCell ref="I750:I751"/>
    <mergeCell ref="D752:D753"/>
    <mergeCell ref="H752:H753"/>
    <mergeCell ref="I752:I753"/>
    <mergeCell ref="D744:D745"/>
    <mergeCell ref="H744:H745"/>
    <mergeCell ref="I744:I745"/>
    <mergeCell ref="D746:D747"/>
    <mergeCell ref="H746:H747"/>
    <mergeCell ref="I746:I747"/>
    <mergeCell ref="D767:D768"/>
    <mergeCell ref="H767:H768"/>
    <mergeCell ref="I767:I768"/>
    <mergeCell ref="D769:D770"/>
    <mergeCell ref="H769:H770"/>
    <mergeCell ref="I769:I770"/>
    <mergeCell ref="D762:D763"/>
    <mergeCell ref="H762:H763"/>
    <mergeCell ref="I762:I763"/>
    <mergeCell ref="D764:D765"/>
    <mergeCell ref="H764:H765"/>
    <mergeCell ref="I764:I765"/>
    <mergeCell ref="D758:D759"/>
    <mergeCell ref="H758:H759"/>
    <mergeCell ref="I758:I759"/>
    <mergeCell ref="D760:D761"/>
    <mergeCell ref="H760:H761"/>
    <mergeCell ref="I760:I761"/>
    <mergeCell ref="D781:D782"/>
    <mergeCell ref="H781:H782"/>
    <mergeCell ref="I781:I782"/>
    <mergeCell ref="D783:D784"/>
    <mergeCell ref="H783:H784"/>
    <mergeCell ref="I783:I784"/>
    <mergeCell ref="D777:D778"/>
    <mergeCell ref="H777:H778"/>
    <mergeCell ref="I777:I778"/>
    <mergeCell ref="D779:D780"/>
    <mergeCell ref="H779:H780"/>
    <mergeCell ref="I779:I780"/>
    <mergeCell ref="D773:D774"/>
    <mergeCell ref="H773:H774"/>
    <mergeCell ref="I773:I774"/>
    <mergeCell ref="D775:D776"/>
    <mergeCell ref="H775:H776"/>
    <mergeCell ref="I775:I776"/>
    <mergeCell ref="D846:D847"/>
    <mergeCell ref="H846:H847"/>
    <mergeCell ref="I846:I847"/>
    <mergeCell ref="D848:D849"/>
    <mergeCell ref="H848:H849"/>
    <mergeCell ref="I848:I849"/>
    <mergeCell ref="D840:D841"/>
    <mergeCell ref="H840:H841"/>
    <mergeCell ref="I840:I841"/>
    <mergeCell ref="D842:D843"/>
    <mergeCell ref="H842:H843"/>
    <mergeCell ref="I842:I843"/>
    <mergeCell ref="D785:D786"/>
    <mergeCell ref="H785:H786"/>
    <mergeCell ref="I785:I786"/>
    <mergeCell ref="D787:D788"/>
    <mergeCell ref="H787:H788"/>
    <mergeCell ref="I787:I788"/>
    <mergeCell ref="I833:I834"/>
    <mergeCell ref="D837:D838"/>
    <mergeCell ref="H837:H838"/>
    <mergeCell ref="I837:I838"/>
    <mergeCell ref="D835:D836"/>
    <mergeCell ref="H835:H836"/>
    <mergeCell ref="I808:I809"/>
    <mergeCell ref="D810:D811"/>
    <mergeCell ref="H810:H811"/>
    <mergeCell ref="D812:D813"/>
    <mergeCell ref="H812:H813"/>
    <mergeCell ref="I812:I813"/>
    <mergeCell ref="I810:I811"/>
    <mergeCell ref="D858:D859"/>
    <mergeCell ref="H858:H859"/>
    <mergeCell ref="I858:I859"/>
    <mergeCell ref="D860:D861"/>
    <mergeCell ref="H860:H861"/>
    <mergeCell ref="I860:I861"/>
    <mergeCell ref="D854:D855"/>
    <mergeCell ref="H854:H855"/>
    <mergeCell ref="I854:I855"/>
    <mergeCell ref="D856:D857"/>
    <mergeCell ref="H856:H857"/>
    <mergeCell ref="I856:I857"/>
    <mergeCell ref="D850:D851"/>
    <mergeCell ref="H850:H851"/>
    <mergeCell ref="I850:I851"/>
    <mergeCell ref="D852:D853"/>
    <mergeCell ref="H852:H853"/>
    <mergeCell ref="I852:I853"/>
    <mergeCell ref="D566:D567"/>
    <mergeCell ref="D589:D590"/>
    <mergeCell ref="D881:D882"/>
    <mergeCell ref="H881:H882"/>
    <mergeCell ref="I881:I882"/>
    <mergeCell ref="D883:D884"/>
    <mergeCell ref="H883:H884"/>
    <mergeCell ref="I883:I884"/>
    <mergeCell ref="D877:D878"/>
    <mergeCell ref="H877:H878"/>
    <mergeCell ref="I877:I878"/>
    <mergeCell ref="D879:D880"/>
    <mergeCell ref="H879:H880"/>
    <mergeCell ref="I879:I880"/>
    <mergeCell ref="D873:D874"/>
    <mergeCell ref="H873:H874"/>
    <mergeCell ref="I873:I874"/>
    <mergeCell ref="D875:D876"/>
    <mergeCell ref="H875:H876"/>
    <mergeCell ref="I875:I876"/>
    <mergeCell ref="D869:D870"/>
    <mergeCell ref="H869:H870"/>
    <mergeCell ref="I869:I870"/>
    <mergeCell ref="D871:D872"/>
    <mergeCell ref="H871:H872"/>
    <mergeCell ref="I871:I872"/>
    <mergeCell ref="D863:D864"/>
    <mergeCell ref="H863:H864"/>
    <mergeCell ref="I863:I864"/>
    <mergeCell ref="D865:D866"/>
    <mergeCell ref="H865:H866"/>
    <mergeCell ref="I865:I866"/>
    <mergeCell ref="B378:B399"/>
    <mergeCell ref="B401:B422"/>
    <mergeCell ref="B447:B468"/>
    <mergeCell ref="B470:B491"/>
    <mergeCell ref="B217:B238"/>
    <mergeCell ref="B240:B261"/>
    <mergeCell ref="B263:B284"/>
    <mergeCell ref="B286:B307"/>
    <mergeCell ref="B309:B330"/>
    <mergeCell ref="B5:B7"/>
    <mergeCell ref="B33:B54"/>
    <mergeCell ref="B56:B77"/>
    <mergeCell ref="B79:B100"/>
    <mergeCell ref="B102:B123"/>
    <mergeCell ref="D543:D544"/>
    <mergeCell ref="D520:D521"/>
    <mergeCell ref="D37:D38"/>
    <mergeCell ref="D534:D535"/>
    <mergeCell ref="D522:D523"/>
    <mergeCell ref="D507:D508"/>
    <mergeCell ref="D493:D494"/>
    <mergeCell ref="D480:D481"/>
    <mergeCell ref="D465:D466"/>
    <mergeCell ref="D453:D454"/>
    <mergeCell ref="D438:D439"/>
    <mergeCell ref="D424:D425"/>
    <mergeCell ref="D411:D412"/>
    <mergeCell ref="D396:D397"/>
    <mergeCell ref="D384:D385"/>
    <mergeCell ref="D369:D370"/>
    <mergeCell ref="D355:D356"/>
    <mergeCell ref="D342:D343"/>
  </mergeCells>
  <pageMargins left="0.7" right="0.7" top="0.75" bottom="0.75" header="0.3" footer="0.3"/>
  <pageSetup scale="39" orientation="portrait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workbookViewId="0">
      <selection activeCell="O16" sqref="O16"/>
    </sheetView>
  </sheetViews>
  <sheetFormatPr defaultColWidth="9.1328125" defaultRowHeight="14.25" x14ac:dyDescent="0.45"/>
  <cols>
    <col min="2" max="2" width="55.265625" customWidth="1"/>
    <col min="4" max="4" width="14.73046875" bestFit="1" customWidth="1"/>
    <col min="5" max="5" width="15.59765625" customWidth="1"/>
    <col min="6" max="6" width="11" customWidth="1"/>
    <col min="7" max="7" width="13.1328125" customWidth="1"/>
    <col min="10" max="10" width="16.59765625" customWidth="1"/>
    <col min="11" max="11" width="18.73046875" customWidth="1"/>
    <col min="12" max="12" width="20.3984375" customWidth="1"/>
    <col min="257" max="257" width="36.265625" customWidth="1"/>
    <col min="258" max="258" width="16.1328125" bestFit="1" customWidth="1"/>
    <col min="260" max="260" width="14.73046875" bestFit="1" customWidth="1"/>
    <col min="261" max="261" width="15.59765625" customWidth="1"/>
    <col min="262" max="262" width="11" customWidth="1"/>
    <col min="513" max="513" width="36.265625" customWidth="1"/>
    <col min="514" max="514" width="16.1328125" bestFit="1" customWidth="1"/>
    <col min="516" max="516" width="14.73046875" bestFit="1" customWidth="1"/>
    <col min="517" max="517" width="15.59765625" customWidth="1"/>
    <col min="518" max="518" width="11" customWidth="1"/>
    <col min="769" max="769" width="36.265625" customWidth="1"/>
    <col min="770" max="770" width="16.1328125" bestFit="1" customWidth="1"/>
    <col min="772" max="772" width="14.73046875" bestFit="1" customWidth="1"/>
    <col min="773" max="773" width="15.59765625" customWidth="1"/>
    <col min="774" max="774" width="11" customWidth="1"/>
    <col min="1025" max="1025" width="36.265625" customWidth="1"/>
    <col min="1026" max="1026" width="16.1328125" bestFit="1" customWidth="1"/>
    <col min="1028" max="1028" width="14.73046875" bestFit="1" customWidth="1"/>
    <col min="1029" max="1029" width="15.59765625" customWidth="1"/>
    <col min="1030" max="1030" width="11" customWidth="1"/>
    <col min="1281" max="1281" width="36.265625" customWidth="1"/>
    <col min="1282" max="1282" width="16.1328125" bestFit="1" customWidth="1"/>
    <col min="1284" max="1284" width="14.73046875" bestFit="1" customWidth="1"/>
    <col min="1285" max="1285" width="15.59765625" customWidth="1"/>
    <col min="1286" max="1286" width="11" customWidth="1"/>
    <col min="1537" max="1537" width="36.265625" customWidth="1"/>
    <col min="1538" max="1538" width="16.1328125" bestFit="1" customWidth="1"/>
    <col min="1540" max="1540" width="14.73046875" bestFit="1" customWidth="1"/>
    <col min="1541" max="1541" width="15.59765625" customWidth="1"/>
    <col min="1542" max="1542" width="11" customWidth="1"/>
    <col min="1793" max="1793" width="36.265625" customWidth="1"/>
    <col min="1794" max="1794" width="16.1328125" bestFit="1" customWidth="1"/>
    <col min="1796" max="1796" width="14.73046875" bestFit="1" customWidth="1"/>
    <col min="1797" max="1797" width="15.59765625" customWidth="1"/>
    <col min="1798" max="1798" width="11" customWidth="1"/>
    <col min="2049" max="2049" width="36.265625" customWidth="1"/>
    <col min="2050" max="2050" width="16.1328125" bestFit="1" customWidth="1"/>
    <col min="2052" max="2052" width="14.73046875" bestFit="1" customWidth="1"/>
    <col min="2053" max="2053" width="15.59765625" customWidth="1"/>
    <col min="2054" max="2054" width="11" customWidth="1"/>
    <col min="2305" max="2305" width="36.265625" customWidth="1"/>
    <col min="2306" max="2306" width="16.1328125" bestFit="1" customWidth="1"/>
    <col min="2308" max="2308" width="14.73046875" bestFit="1" customWidth="1"/>
    <col min="2309" max="2309" width="15.59765625" customWidth="1"/>
    <col min="2310" max="2310" width="11" customWidth="1"/>
    <col min="2561" max="2561" width="36.265625" customWidth="1"/>
    <col min="2562" max="2562" width="16.1328125" bestFit="1" customWidth="1"/>
    <col min="2564" max="2564" width="14.73046875" bestFit="1" customWidth="1"/>
    <col min="2565" max="2565" width="15.59765625" customWidth="1"/>
    <col min="2566" max="2566" width="11" customWidth="1"/>
    <col min="2817" max="2817" width="36.265625" customWidth="1"/>
    <col min="2818" max="2818" width="16.1328125" bestFit="1" customWidth="1"/>
    <col min="2820" max="2820" width="14.73046875" bestFit="1" customWidth="1"/>
    <col min="2821" max="2821" width="15.59765625" customWidth="1"/>
    <col min="2822" max="2822" width="11" customWidth="1"/>
    <col min="3073" max="3073" width="36.265625" customWidth="1"/>
    <col min="3074" max="3074" width="16.1328125" bestFit="1" customWidth="1"/>
    <col min="3076" max="3076" width="14.73046875" bestFit="1" customWidth="1"/>
    <col min="3077" max="3077" width="15.59765625" customWidth="1"/>
    <col min="3078" max="3078" width="11" customWidth="1"/>
    <col min="3329" max="3329" width="36.265625" customWidth="1"/>
    <col min="3330" max="3330" width="16.1328125" bestFit="1" customWidth="1"/>
    <col min="3332" max="3332" width="14.73046875" bestFit="1" customWidth="1"/>
    <col min="3333" max="3333" width="15.59765625" customWidth="1"/>
    <col min="3334" max="3334" width="11" customWidth="1"/>
    <col min="3585" max="3585" width="36.265625" customWidth="1"/>
    <col min="3586" max="3586" width="16.1328125" bestFit="1" customWidth="1"/>
    <col min="3588" max="3588" width="14.73046875" bestFit="1" customWidth="1"/>
    <col min="3589" max="3589" width="15.59765625" customWidth="1"/>
    <col min="3590" max="3590" width="11" customWidth="1"/>
    <col min="3841" max="3841" width="36.265625" customWidth="1"/>
    <col min="3842" max="3842" width="16.1328125" bestFit="1" customWidth="1"/>
    <col min="3844" max="3844" width="14.73046875" bestFit="1" customWidth="1"/>
    <col min="3845" max="3845" width="15.59765625" customWidth="1"/>
    <col min="3846" max="3846" width="11" customWidth="1"/>
    <col min="4097" max="4097" width="36.265625" customWidth="1"/>
    <col min="4098" max="4098" width="16.1328125" bestFit="1" customWidth="1"/>
    <col min="4100" max="4100" width="14.73046875" bestFit="1" customWidth="1"/>
    <col min="4101" max="4101" width="15.59765625" customWidth="1"/>
    <col min="4102" max="4102" width="11" customWidth="1"/>
    <col min="4353" max="4353" width="36.265625" customWidth="1"/>
    <col min="4354" max="4354" width="16.1328125" bestFit="1" customWidth="1"/>
    <col min="4356" max="4356" width="14.73046875" bestFit="1" customWidth="1"/>
    <col min="4357" max="4357" width="15.59765625" customWidth="1"/>
    <col min="4358" max="4358" width="11" customWidth="1"/>
    <col min="4609" max="4609" width="36.265625" customWidth="1"/>
    <col min="4610" max="4610" width="16.1328125" bestFit="1" customWidth="1"/>
    <col min="4612" max="4612" width="14.73046875" bestFit="1" customWidth="1"/>
    <col min="4613" max="4613" width="15.59765625" customWidth="1"/>
    <col min="4614" max="4614" width="11" customWidth="1"/>
    <col min="4865" max="4865" width="36.265625" customWidth="1"/>
    <col min="4866" max="4866" width="16.1328125" bestFit="1" customWidth="1"/>
    <col min="4868" max="4868" width="14.73046875" bestFit="1" customWidth="1"/>
    <col min="4869" max="4869" width="15.59765625" customWidth="1"/>
    <col min="4870" max="4870" width="11" customWidth="1"/>
    <col min="5121" max="5121" width="36.265625" customWidth="1"/>
    <col min="5122" max="5122" width="16.1328125" bestFit="1" customWidth="1"/>
    <col min="5124" max="5124" width="14.73046875" bestFit="1" customWidth="1"/>
    <col min="5125" max="5125" width="15.59765625" customWidth="1"/>
    <col min="5126" max="5126" width="11" customWidth="1"/>
    <col min="5377" max="5377" width="36.265625" customWidth="1"/>
    <col min="5378" max="5378" width="16.1328125" bestFit="1" customWidth="1"/>
    <col min="5380" max="5380" width="14.73046875" bestFit="1" customWidth="1"/>
    <col min="5381" max="5381" width="15.59765625" customWidth="1"/>
    <col min="5382" max="5382" width="11" customWidth="1"/>
    <col min="5633" max="5633" width="36.265625" customWidth="1"/>
    <col min="5634" max="5634" width="16.1328125" bestFit="1" customWidth="1"/>
    <col min="5636" max="5636" width="14.73046875" bestFit="1" customWidth="1"/>
    <col min="5637" max="5637" width="15.59765625" customWidth="1"/>
    <col min="5638" max="5638" width="11" customWidth="1"/>
    <col min="5889" max="5889" width="36.265625" customWidth="1"/>
    <col min="5890" max="5890" width="16.1328125" bestFit="1" customWidth="1"/>
    <col min="5892" max="5892" width="14.73046875" bestFit="1" customWidth="1"/>
    <col min="5893" max="5893" width="15.59765625" customWidth="1"/>
    <col min="5894" max="5894" width="11" customWidth="1"/>
    <col min="6145" max="6145" width="36.265625" customWidth="1"/>
    <col min="6146" max="6146" width="16.1328125" bestFit="1" customWidth="1"/>
    <col min="6148" max="6148" width="14.73046875" bestFit="1" customWidth="1"/>
    <col min="6149" max="6149" width="15.59765625" customWidth="1"/>
    <col min="6150" max="6150" width="11" customWidth="1"/>
    <col min="6401" max="6401" width="36.265625" customWidth="1"/>
    <col min="6402" max="6402" width="16.1328125" bestFit="1" customWidth="1"/>
    <col min="6404" max="6404" width="14.73046875" bestFit="1" customWidth="1"/>
    <col min="6405" max="6405" width="15.59765625" customWidth="1"/>
    <col min="6406" max="6406" width="11" customWidth="1"/>
    <col min="6657" max="6657" width="36.265625" customWidth="1"/>
    <col min="6658" max="6658" width="16.1328125" bestFit="1" customWidth="1"/>
    <col min="6660" max="6660" width="14.73046875" bestFit="1" customWidth="1"/>
    <col min="6661" max="6661" width="15.59765625" customWidth="1"/>
    <col min="6662" max="6662" width="11" customWidth="1"/>
    <col min="6913" max="6913" width="36.265625" customWidth="1"/>
    <col min="6914" max="6914" width="16.1328125" bestFit="1" customWidth="1"/>
    <col min="6916" max="6916" width="14.73046875" bestFit="1" customWidth="1"/>
    <col min="6917" max="6917" width="15.59765625" customWidth="1"/>
    <col min="6918" max="6918" width="11" customWidth="1"/>
    <col min="7169" max="7169" width="36.265625" customWidth="1"/>
    <col min="7170" max="7170" width="16.1328125" bestFit="1" customWidth="1"/>
    <col min="7172" max="7172" width="14.73046875" bestFit="1" customWidth="1"/>
    <col min="7173" max="7173" width="15.59765625" customWidth="1"/>
    <col min="7174" max="7174" width="11" customWidth="1"/>
    <col min="7425" max="7425" width="36.265625" customWidth="1"/>
    <col min="7426" max="7426" width="16.1328125" bestFit="1" customWidth="1"/>
    <col min="7428" max="7428" width="14.73046875" bestFit="1" customWidth="1"/>
    <col min="7429" max="7429" width="15.59765625" customWidth="1"/>
    <col min="7430" max="7430" width="11" customWidth="1"/>
    <col min="7681" max="7681" width="36.265625" customWidth="1"/>
    <col min="7682" max="7682" width="16.1328125" bestFit="1" customWidth="1"/>
    <col min="7684" max="7684" width="14.73046875" bestFit="1" customWidth="1"/>
    <col min="7685" max="7685" width="15.59765625" customWidth="1"/>
    <col min="7686" max="7686" width="11" customWidth="1"/>
    <col min="7937" max="7937" width="36.265625" customWidth="1"/>
    <col min="7938" max="7938" width="16.1328125" bestFit="1" customWidth="1"/>
    <col min="7940" max="7940" width="14.73046875" bestFit="1" customWidth="1"/>
    <col min="7941" max="7941" width="15.59765625" customWidth="1"/>
    <col min="7942" max="7942" width="11" customWidth="1"/>
    <col min="8193" max="8193" width="36.265625" customWidth="1"/>
    <col min="8194" max="8194" width="16.1328125" bestFit="1" customWidth="1"/>
    <col min="8196" max="8196" width="14.73046875" bestFit="1" customWidth="1"/>
    <col min="8197" max="8197" width="15.59765625" customWidth="1"/>
    <col min="8198" max="8198" width="11" customWidth="1"/>
    <col min="8449" max="8449" width="36.265625" customWidth="1"/>
    <col min="8450" max="8450" width="16.1328125" bestFit="1" customWidth="1"/>
    <col min="8452" max="8452" width="14.73046875" bestFit="1" customWidth="1"/>
    <col min="8453" max="8453" width="15.59765625" customWidth="1"/>
    <col min="8454" max="8454" width="11" customWidth="1"/>
    <col min="8705" max="8705" width="36.265625" customWidth="1"/>
    <col min="8706" max="8706" width="16.1328125" bestFit="1" customWidth="1"/>
    <col min="8708" max="8708" width="14.73046875" bestFit="1" customWidth="1"/>
    <col min="8709" max="8709" width="15.59765625" customWidth="1"/>
    <col min="8710" max="8710" width="11" customWidth="1"/>
    <col min="8961" max="8961" width="36.265625" customWidth="1"/>
    <col min="8962" max="8962" width="16.1328125" bestFit="1" customWidth="1"/>
    <col min="8964" max="8964" width="14.73046875" bestFit="1" customWidth="1"/>
    <col min="8965" max="8965" width="15.59765625" customWidth="1"/>
    <col min="8966" max="8966" width="11" customWidth="1"/>
    <col min="9217" max="9217" width="36.265625" customWidth="1"/>
    <col min="9218" max="9218" width="16.1328125" bestFit="1" customWidth="1"/>
    <col min="9220" max="9220" width="14.73046875" bestFit="1" customWidth="1"/>
    <col min="9221" max="9221" width="15.59765625" customWidth="1"/>
    <col min="9222" max="9222" width="11" customWidth="1"/>
    <col min="9473" max="9473" width="36.265625" customWidth="1"/>
    <col min="9474" max="9474" width="16.1328125" bestFit="1" customWidth="1"/>
    <col min="9476" max="9476" width="14.73046875" bestFit="1" customWidth="1"/>
    <col min="9477" max="9477" width="15.59765625" customWidth="1"/>
    <col min="9478" max="9478" width="11" customWidth="1"/>
    <col min="9729" max="9729" width="36.265625" customWidth="1"/>
    <col min="9730" max="9730" width="16.1328125" bestFit="1" customWidth="1"/>
    <col min="9732" max="9732" width="14.73046875" bestFit="1" customWidth="1"/>
    <col min="9733" max="9733" width="15.59765625" customWidth="1"/>
    <col min="9734" max="9734" width="11" customWidth="1"/>
    <col min="9985" max="9985" width="36.265625" customWidth="1"/>
    <col min="9986" max="9986" width="16.1328125" bestFit="1" customWidth="1"/>
    <col min="9988" max="9988" width="14.73046875" bestFit="1" customWidth="1"/>
    <col min="9989" max="9989" width="15.59765625" customWidth="1"/>
    <col min="9990" max="9990" width="11" customWidth="1"/>
    <col min="10241" max="10241" width="36.265625" customWidth="1"/>
    <col min="10242" max="10242" width="16.1328125" bestFit="1" customWidth="1"/>
    <col min="10244" max="10244" width="14.73046875" bestFit="1" customWidth="1"/>
    <col min="10245" max="10245" width="15.59765625" customWidth="1"/>
    <col min="10246" max="10246" width="11" customWidth="1"/>
    <col min="10497" max="10497" width="36.265625" customWidth="1"/>
    <col min="10498" max="10498" width="16.1328125" bestFit="1" customWidth="1"/>
    <col min="10500" max="10500" width="14.73046875" bestFit="1" customWidth="1"/>
    <col min="10501" max="10501" width="15.59765625" customWidth="1"/>
    <col min="10502" max="10502" width="11" customWidth="1"/>
    <col min="10753" max="10753" width="36.265625" customWidth="1"/>
    <col min="10754" max="10754" width="16.1328125" bestFit="1" customWidth="1"/>
    <col min="10756" max="10756" width="14.73046875" bestFit="1" customWidth="1"/>
    <col min="10757" max="10757" width="15.59765625" customWidth="1"/>
    <col min="10758" max="10758" width="11" customWidth="1"/>
    <col min="11009" max="11009" width="36.265625" customWidth="1"/>
    <col min="11010" max="11010" width="16.1328125" bestFit="1" customWidth="1"/>
    <col min="11012" max="11012" width="14.73046875" bestFit="1" customWidth="1"/>
    <col min="11013" max="11013" width="15.59765625" customWidth="1"/>
    <col min="11014" max="11014" width="11" customWidth="1"/>
    <col min="11265" max="11265" width="36.265625" customWidth="1"/>
    <col min="11266" max="11266" width="16.1328125" bestFit="1" customWidth="1"/>
    <col min="11268" max="11268" width="14.73046875" bestFit="1" customWidth="1"/>
    <col min="11269" max="11269" width="15.59765625" customWidth="1"/>
    <col min="11270" max="11270" width="11" customWidth="1"/>
    <col min="11521" max="11521" width="36.265625" customWidth="1"/>
    <col min="11522" max="11522" width="16.1328125" bestFit="1" customWidth="1"/>
    <col min="11524" max="11524" width="14.73046875" bestFit="1" customWidth="1"/>
    <col min="11525" max="11525" width="15.59765625" customWidth="1"/>
    <col min="11526" max="11526" width="11" customWidth="1"/>
    <col min="11777" max="11777" width="36.265625" customWidth="1"/>
    <col min="11778" max="11778" width="16.1328125" bestFit="1" customWidth="1"/>
    <col min="11780" max="11780" width="14.73046875" bestFit="1" customWidth="1"/>
    <col min="11781" max="11781" width="15.59765625" customWidth="1"/>
    <col min="11782" max="11782" width="11" customWidth="1"/>
    <col min="12033" max="12033" width="36.265625" customWidth="1"/>
    <col min="12034" max="12034" width="16.1328125" bestFit="1" customWidth="1"/>
    <col min="12036" max="12036" width="14.73046875" bestFit="1" customWidth="1"/>
    <col min="12037" max="12037" width="15.59765625" customWidth="1"/>
    <col min="12038" max="12038" width="11" customWidth="1"/>
    <col min="12289" max="12289" width="36.265625" customWidth="1"/>
    <col min="12290" max="12290" width="16.1328125" bestFit="1" customWidth="1"/>
    <col min="12292" max="12292" width="14.73046875" bestFit="1" customWidth="1"/>
    <col min="12293" max="12293" width="15.59765625" customWidth="1"/>
    <col min="12294" max="12294" width="11" customWidth="1"/>
    <col min="12545" max="12545" width="36.265625" customWidth="1"/>
    <col min="12546" max="12546" width="16.1328125" bestFit="1" customWidth="1"/>
    <col min="12548" max="12548" width="14.73046875" bestFit="1" customWidth="1"/>
    <col min="12549" max="12549" width="15.59765625" customWidth="1"/>
    <col min="12550" max="12550" width="11" customWidth="1"/>
    <col min="12801" max="12801" width="36.265625" customWidth="1"/>
    <col min="12802" max="12802" width="16.1328125" bestFit="1" customWidth="1"/>
    <col min="12804" max="12804" width="14.73046875" bestFit="1" customWidth="1"/>
    <col min="12805" max="12805" width="15.59765625" customWidth="1"/>
    <col min="12806" max="12806" width="11" customWidth="1"/>
    <col min="13057" max="13057" width="36.265625" customWidth="1"/>
    <col min="13058" max="13058" width="16.1328125" bestFit="1" customWidth="1"/>
    <col min="13060" max="13060" width="14.73046875" bestFit="1" customWidth="1"/>
    <col min="13061" max="13061" width="15.59765625" customWidth="1"/>
    <col min="13062" max="13062" width="11" customWidth="1"/>
    <col min="13313" max="13313" width="36.265625" customWidth="1"/>
    <col min="13314" max="13314" width="16.1328125" bestFit="1" customWidth="1"/>
    <col min="13316" max="13316" width="14.73046875" bestFit="1" customWidth="1"/>
    <col min="13317" max="13317" width="15.59765625" customWidth="1"/>
    <col min="13318" max="13318" width="11" customWidth="1"/>
    <col min="13569" max="13569" width="36.265625" customWidth="1"/>
    <col min="13570" max="13570" width="16.1328125" bestFit="1" customWidth="1"/>
    <col min="13572" max="13572" width="14.73046875" bestFit="1" customWidth="1"/>
    <col min="13573" max="13573" width="15.59765625" customWidth="1"/>
    <col min="13574" max="13574" width="11" customWidth="1"/>
    <col min="13825" max="13825" width="36.265625" customWidth="1"/>
    <col min="13826" max="13826" width="16.1328125" bestFit="1" customWidth="1"/>
    <col min="13828" max="13828" width="14.73046875" bestFit="1" customWidth="1"/>
    <col min="13829" max="13829" width="15.59765625" customWidth="1"/>
    <col min="13830" max="13830" width="11" customWidth="1"/>
    <col min="14081" max="14081" width="36.265625" customWidth="1"/>
    <col min="14082" max="14082" width="16.1328125" bestFit="1" customWidth="1"/>
    <col min="14084" max="14084" width="14.73046875" bestFit="1" customWidth="1"/>
    <col min="14085" max="14085" width="15.59765625" customWidth="1"/>
    <col min="14086" max="14086" width="11" customWidth="1"/>
    <col min="14337" max="14337" width="36.265625" customWidth="1"/>
    <col min="14338" max="14338" width="16.1328125" bestFit="1" customWidth="1"/>
    <col min="14340" max="14340" width="14.73046875" bestFit="1" customWidth="1"/>
    <col min="14341" max="14341" width="15.59765625" customWidth="1"/>
    <col min="14342" max="14342" width="11" customWidth="1"/>
    <col min="14593" max="14593" width="36.265625" customWidth="1"/>
    <col min="14594" max="14594" width="16.1328125" bestFit="1" customWidth="1"/>
    <col min="14596" max="14596" width="14.73046875" bestFit="1" customWidth="1"/>
    <col min="14597" max="14597" width="15.59765625" customWidth="1"/>
    <col min="14598" max="14598" width="11" customWidth="1"/>
    <col min="14849" max="14849" width="36.265625" customWidth="1"/>
    <col min="14850" max="14850" width="16.1328125" bestFit="1" customWidth="1"/>
    <col min="14852" max="14852" width="14.73046875" bestFit="1" customWidth="1"/>
    <col min="14853" max="14853" width="15.59765625" customWidth="1"/>
    <col min="14854" max="14854" width="11" customWidth="1"/>
    <col min="15105" max="15105" width="36.265625" customWidth="1"/>
    <col min="15106" max="15106" width="16.1328125" bestFit="1" customWidth="1"/>
    <col min="15108" max="15108" width="14.73046875" bestFit="1" customWidth="1"/>
    <col min="15109" max="15109" width="15.59765625" customWidth="1"/>
    <col min="15110" max="15110" width="11" customWidth="1"/>
    <col min="15361" max="15361" width="36.265625" customWidth="1"/>
    <col min="15362" max="15362" width="16.1328125" bestFit="1" customWidth="1"/>
    <col min="15364" max="15364" width="14.73046875" bestFit="1" customWidth="1"/>
    <col min="15365" max="15365" width="15.59765625" customWidth="1"/>
    <col min="15366" max="15366" width="11" customWidth="1"/>
    <col min="15617" max="15617" width="36.265625" customWidth="1"/>
    <col min="15618" max="15618" width="16.1328125" bestFit="1" customWidth="1"/>
    <col min="15620" max="15620" width="14.73046875" bestFit="1" customWidth="1"/>
    <col min="15621" max="15621" width="15.59765625" customWidth="1"/>
    <col min="15622" max="15622" width="11" customWidth="1"/>
    <col min="15873" max="15873" width="36.265625" customWidth="1"/>
    <col min="15874" max="15874" width="16.1328125" bestFit="1" customWidth="1"/>
    <col min="15876" max="15876" width="14.73046875" bestFit="1" customWidth="1"/>
    <col min="15877" max="15877" width="15.59765625" customWidth="1"/>
    <col min="15878" max="15878" width="11" customWidth="1"/>
    <col min="16129" max="16129" width="36.265625" customWidth="1"/>
    <col min="16130" max="16130" width="16.1328125" bestFit="1" customWidth="1"/>
    <col min="16132" max="16132" width="14.73046875" bestFit="1" customWidth="1"/>
    <col min="16133" max="16133" width="15.59765625" customWidth="1"/>
    <col min="16134" max="16134" width="11" customWidth="1"/>
  </cols>
  <sheetData>
    <row r="1" spans="1:12" x14ac:dyDescent="0.4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.75" thickBot="1" x14ac:dyDescent="0.5">
      <c r="A2" s="41"/>
      <c r="B2" s="309"/>
      <c r="C2" s="235"/>
      <c r="D2" s="235"/>
      <c r="E2" s="236"/>
      <c r="F2" s="236"/>
      <c r="G2" s="42"/>
      <c r="H2" s="43"/>
      <c r="I2" s="43"/>
      <c r="J2" s="57"/>
      <c r="K2" s="57"/>
      <c r="L2" s="43"/>
    </row>
    <row r="3" spans="1:12" x14ac:dyDescent="0.45">
      <c r="A3" s="307"/>
      <c r="B3" s="305" t="s">
        <v>61</v>
      </c>
      <c r="C3" s="311" t="s">
        <v>17</v>
      </c>
      <c r="D3" s="312"/>
      <c r="E3" s="312"/>
      <c r="F3" s="312"/>
      <c r="G3" s="312"/>
      <c r="H3" s="312"/>
      <c r="I3" s="313"/>
      <c r="J3" s="311" t="s">
        <v>18</v>
      </c>
      <c r="K3" s="313"/>
      <c r="L3" s="303" t="s">
        <v>1</v>
      </c>
    </row>
    <row r="4" spans="1:12" ht="14.65" thickBot="1" x14ac:dyDescent="0.5">
      <c r="A4" s="308"/>
      <c r="B4" s="306"/>
      <c r="C4" s="314"/>
      <c r="D4" s="315"/>
      <c r="E4" s="315"/>
      <c r="F4" s="315"/>
      <c r="G4" s="315"/>
      <c r="H4" s="315"/>
      <c r="I4" s="316"/>
      <c r="J4" s="314"/>
      <c r="K4" s="316"/>
      <c r="L4" s="304"/>
    </row>
    <row r="5" spans="1:12" ht="64.150000000000006" thickBot="1" x14ac:dyDescent="0.5">
      <c r="A5" s="149" t="s">
        <v>19</v>
      </c>
      <c r="B5" s="149" t="s">
        <v>2</v>
      </c>
      <c r="C5" s="150" t="s">
        <v>20</v>
      </c>
      <c r="D5" s="150" t="s">
        <v>31</v>
      </c>
      <c r="E5" s="151" t="s">
        <v>32</v>
      </c>
      <c r="F5" s="152" t="s">
        <v>33</v>
      </c>
      <c r="G5" s="150" t="s">
        <v>34</v>
      </c>
      <c r="H5" s="150" t="s">
        <v>35</v>
      </c>
      <c r="I5" s="150" t="s">
        <v>8</v>
      </c>
      <c r="J5" s="150" t="s">
        <v>53</v>
      </c>
      <c r="K5" s="154" t="s">
        <v>58</v>
      </c>
      <c r="L5" s="150" t="s">
        <v>9</v>
      </c>
    </row>
    <row r="6" spans="1:12" x14ac:dyDescent="0.45">
      <c r="A6" s="148"/>
      <c r="B6" s="49" t="s">
        <v>36</v>
      </c>
      <c r="C6" s="44"/>
      <c r="D6" s="44"/>
      <c r="E6" s="45"/>
      <c r="F6" s="103"/>
      <c r="G6" s="44"/>
      <c r="H6" s="137"/>
      <c r="I6" s="153" t="s">
        <v>24</v>
      </c>
      <c r="J6" s="46"/>
      <c r="K6" s="46"/>
      <c r="L6" s="155"/>
    </row>
    <row r="7" spans="1:12" x14ac:dyDescent="0.45">
      <c r="A7" s="67"/>
      <c r="B7" s="105"/>
      <c r="C7" s="106"/>
      <c r="D7" s="106"/>
      <c r="E7" s="102"/>
      <c r="F7" s="103"/>
      <c r="G7" s="103" t="s">
        <v>11</v>
      </c>
      <c r="H7" s="103"/>
      <c r="I7" s="104" t="s">
        <v>11</v>
      </c>
      <c r="J7" s="103"/>
      <c r="K7" s="103"/>
      <c r="L7" s="112"/>
    </row>
    <row r="8" spans="1:12" x14ac:dyDescent="0.45">
      <c r="A8" s="310" t="s">
        <v>37</v>
      </c>
      <c r="B8" s="302"/>
      <c r="C8" s="293"/>
      <c r="D8" s="298"/>
      <c r="E8" s="299">
        <f>D8/1.388592</f>
        <v>0</v>
      </c>
      <c r="F8" s="293"/>
      <c r="G8" s="251" t="s">
        <v>25</v>
      </c>
      <c r="H8" s="293" t="s">
        <v>12</v>
      </c>
      <c r="I8" s="47" t="s">
        <v>27</v>
      </c>
      <c r="J8" s="48"/>
      <c r="K8" s="48"/>
      <c r="L8" s="113"/>
    </row>
    <row r="9" spans="1:12" x14ac:dyDescent="0.45">
      <c r="A9" s="310"/>
      <c r="B9" s="294"/>
      <c r="C9" s="294"/>
      <c r="D9" s="298"/>
      <c r="E9" s="300"/>
      <c r="F9" s="293"/>
      <c r="G9" s="251"/>
      <c r="H9" s="293"/>
      <c r="I9" s="47" t="s">
        <v>28</v>
      </c>
      <c r="J9" s="108"/>
      <c r="K9" s="108"/>
      <c r="L9" s="114"/>
    </row>
    <row r="10" spans="1:12" x14ac:dyDescent="0.45">
      <c r="A10" s="115"/>
      <c r="B10" s="101"/>
      <c r="C10" s="101"/>
      <c r="D10" s="109"/>
      <c r="E10" s="109"/>
      <c r="F10" s="101"/>
      <c r="G10" s="101"/>
      <c r="H10" s="101"/>
      <c r="I10" s="101"/>
      <c r="J10" s="101"/>
      <c r="K10" s="101"/>
      <c r="L10" s="116"/>
    </row>
    <row r="11" spans="1:12" x14ac:dyDescent="0.45">
      <c r="A11" s="295" t="s">
        <v>38</v>
      </c>
      <c r="B11" s="296"/>
      <c r="C11" s="293"/>
      <c r="D11" s="298"/>
      <c r="E11" s="299"/>
      <c r="F11" s="293"/>
      <c r="G11" s="251" t="s">
        <v>25</v>
      </c>
      <c r="H11" s="293" t="s">
        <v>12</v>
      </c>
      <c r="I11" s="47" t="s">
        <v>27</v>
      </c>
      <c r="J11" s="48"/>
      <c r="K11" s="48"/>
      <c r="L11" s="113"/>
    </row>
    <row r="12" spans="1:12" x14ac:dyDescent="0.45">
      <c r="A12" s="295"/>
      <c r="B12" s="297"/>
      <c r="C12" s="294"/>
      <c r="D12" s="298"/>
      <c r="E12" s="300"/>
      <c r="F12" s="293"/>
      <c r="G12" s="251"/>
      <c r="H12" s="293"/>
      <c r="I12" s="47" t="s">
        <v>28</v>
      </c>
      <c r="J12" s="48"/>
      <c r="K12" s="48"/>
      <c r="L12" s="113"/>
    </row>
    <row r="13" spans="1:12" x14ac:dyDescent="0.45">
      <c r="A13" s="117"/>
      <c r="B13" s="110"/>
      <c r="C13" s="50"/>
      <c r="D13" s="51"/>
      <c r="E13" s="52"/>
      <c r="F13" s="50"/>
      <c r="G13" s="18"/>
      <c r="H13" s="50"/>
      <c r="I13" s="20"/>
      <c r="J13" s="20"/>
      <c r="K13" s="20"/>
      <c r="L13" s="68"/>
    </row>
    <row r="14" spans="1:12" x14ac:dyDescent="0.45">
      <c r="A14" s="301">
        <v>3</v>
      </c>
      <c r="B14" s="302"/>
      <c r="C14" s="293"/>
      <c r="D14" s="298"/>
      <c r="E14" s="299"/>
      <c r="F14" s="293"/>
      <c r="G14" s="251" t="s">
        <v>25</v>
      </c>
      <c r="H14" s="293" t="s">
        <v>26</v>
      </c>
      <c r="I14" s="47" t="s">
        <v>27</v>
      </c>
      <c r="J14" s="48"/>
      <c r="K14" s="48"/>
      <c r="L14" s="113"/>
    </row>
    <row r="15" spans="1:12" x14ac:dyDescent="0.45">
      <c r="A15" s="301"/>
      <c r="B15" s="294"/>
      <c r="C15" s="294"/>
      <c r="D15" s="298"/>
      <c r="E15" s="300"/>
      <c r="F15" s="294"/>
      <c r="G15" s="294"/>
      <c r="H15" s="294"/>
      <c r="I15" s="47" t="s">
        <v>28</v>
      </c>
      <c r="J15" s="108"/>
      <c r="K15" s="108"/>
      <c r="L15" s="114"/>
    </row>
    <row r="16" spans="1:12" x14ac:dyDescent="0.45">
      <c r="A16" s="118"/>
      <c r="B16" s="110"/>
      <c r="C16" s="111"/>
      <c r="D16" s="51"/>
      <c r="E16" s="51"/>
      <c r="F16" s="111"/>
      <c r="G16" s="111"/>
      <c r="H16" s="111"/>
      <c r="I16" s="110"/>
      <c r="J16" s="110"/>
      <c r="K16" s="110"/>
      <c r="L16" s="119"/>
    </row>
    <row r="17" spans="1:12" x14ac:dyDescent="0.45">
      <c r="A17" s="12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9"/>
    </row>
    <row r="18" spans="1:12" ht="17.649999999999999" x14ac:dyDescent="0.5">
      <c r="A18" s="121" t="s">
        <v>29</v>
      </c>
      <c r="B18" s="53"/>
      <c r="C18" s="53"/>
      <c r="D18" s="54"/>
      <c r="E18" s="54"/>
      <c r="F18" s="55"/>
      <c r="G18" s="55"/>
      <c r="H18" s="55"/>
      <c r="I18" s="55"/>
      <c r="J18" s="55"/>
      <c r="K18" s="55"/>
      <c r="L18" s="122"/>
    </row>
    <row r="19" spans="1:12" x14ac:dyDescent="0.45">
      <c r="A19" s="123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8"/>
    </row>
    <row r="20" spans="1:12" x14ac:dyDescent="0.45">
      <c r="A20" s="12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8"/>
    </row>
    <row r="21" spans="1:12" ht="15.4" x14ac:dyDescent="0.45">
      <c r="A21" s="123"/>
      <c r="B21" s="159" t="str">
        <f>Goods!C891</f>
        <v>LCB: Local Competitive Bidding (2 months)</v>
      </c>
      <c r="C21" s="77"/>
      <c r="D21" s="159" t="s">
        <v>47</v>
      </c>
      <c r="E21" s="77"/>
      <c r="F21" s="77"/>
      <c r="G21" s="77"/>
      <c r="H21" s="77"/>
      <c r="I21" s="77"/>
      <c r="J21" s="77"/>
      <c r="K21" s="77"/>
      <c r="L21" s="78"/>
    </row>
    <row r="22" spans="1:12" ht="15.4" x14ac:dyDescent="0.45">
      <c r="A22" s="123"/>
      <c r="B22" s="159" t="str">
        <f>Goods!C892</f>
        <v>RCB:Open Regional Competitive Bidding (3 months)</v>
      </c>
      <c r="C22" s="77"/>
      <c r="D22" s="159" t="s">
        <v>62</v>
      </c>
      <c r="E22" s="77"/>
      <c r="F22" s="77"/>
      <c r="G22" s="77"/>
      <c r="H22" s="77"/>
      <c r="I22" s="77"/>
      <c r="J22" s="77"/>
      <c r="K22" s="77"/>
      <c r="L22" s="78"/>
    </row>
    <row r="23" spans="1:12" ht="15.4" x14ac:dyDescent="0.45">
      <c r="A23" s="123"/>
      <c r="B23" s="159" t="str">
        <f>Goods!C893</f>
        <v>IRCB: International Restrictive Competitive Bidding (2 months)</v>
      </c>
      <c r="C23" s="77"/>
      <c r="D23" s="77"/>
      <c r="E23" s="77"/>
      <c r="F23" s="77"/>
      <c r="G23" s="77"/>
      <c r="H23" s="77"/>
      <c r="I23" s="77"/>
      <c r="J23" s="77"/>
      <c r="K23" s="77"/>
      <c r="L23" s="78"/>
    </row>
    <row r="24" spans="1:12" ht="15.4" x14ac:dyDescent="0.45">
      <c r="A24" s="123"/>
      <c r="B24" s="159" t="str">
        <f>Goods!C894</f>
        <v>ICB:Open International Competitive Bidding (3 months)</v>
      </c>
      <c r="C24" s="77"/>
      <c r="D24" s="77"/>
      <c r="E24" s="77"/>
      <c r="F24" s="77"/>
      <c r="G24" s="77"/>
      <c r="H24" s="77"/>
      <c r="I24" s="77"/>
      <c r="J24" s="77"/>
      <c r="K24" s="77"/>
      <c r="L24" s="78"/>
    </row>
    <row r="25" spans="1:12" ht="15.4" x14ac:dyDescent="0.45">
      <c r="A25" s="123"/>
      <c r="B25" s="159" t="str">
        <f>Goods!C895</f>
        <v>RFQ: Request For Quotation (1 month)</v>
      </c>
      <c r="C25" s="77"/>
      <c r="D25" s="77"/>
      <c r="E25" s="77"/>
      <c r="F25" s="77"/>
      <c r="G25" s="77"/>
      <c r="H25" s="77"/>
      <c r="I25" s="77"/>
      <c r="J25" s="77"/>
      <c r="K25" s="77"/>
      <c r="L25" s="78"/>
    </row>
    <row r="26" spans="1:12" ht="15.4" x14ac:dyDescent="0.45">
      <c r="A26" s="123"/>
      <c r="B26" s="159" t="str">
        <f>Goods!C896</f>
        <v>DC: Direct Contracting (1 month)</v>
      </c>
      <c r="C26" s="77"/>
      <c r="D26" s="77"/>
      <c r="E26" s="77"/>
      <c r="F26" s="77"/>
      <c r="G26" s="77"/>
      <c r="H26" s="77"/>
      <c r="I26" s="77"/>
      <c r="J26" s="77"/>
      <c r="K26" s="77"/>
      <c r="L26" s="78"/>
    </row>
    <row r="27" spans="1:12" ht="14.65" thickBot="1" x14ac:dyDescent="0.5">
      <c r="A27" s="124"/>
      <c r="B27" s="99" t="str">
        <f>Goods!C897</f>
        <v>RT: Regional Restrictive Tender (2 months)</v>
      </c>
      <c r="C27" s="99"/>
      <c r="D27" s="99"/>
      <c r="E27" s="99"/>
      <c r="F27" s="99"/>
      <c r="G27" s="99"/>
      <c r="H27" s="99"/>
      <c r="I27" s="99"/>
      <c r="J27" s="99"/>
      <c r="K27" s="99"/>
      <c r="L27" s="100"/>
    </row>
  </sheetData>
  <mergeCells count="30">
    <mergeCell ref="L3:L4"/>
    <mergeCell ref="B3:B4"/>
    <mergeCell ref="A3:A4"/>
    <mergeCell ref="B2:F2"/>
    <mergeCell ref="A8:A9"/>
    <mergeCell ref="B8:B9"/>
    <mergeCell ref="C8:C9"/>
    <mergeCell ref="D8:D9"/>
    <mergeCell ref="E8:E9"/>
    <mergeCell ref="F8:F9"/>
    <mergeCell ref="C3:I4"/>
    <mergeCell ref="G8:G9"/>
    <mergeCell ref="H8:H9"/>
    <mergeCell ref="J3:K4"/>
    <mergeCell ref="F14:F15"/>
    <mergeCell ref="G14:G15"/>
    <mergeCell ref="H14:H15"/>
    <mergeCell ref="A11:A12"/>
    <mergeCell ref="B11:B12"/>
    <mergeCell ref="C11:C12"/>
    <mergeCell ref="D11:D12"/>
    <mergeCell ref="E11:E12"/>
    <mergeCell ref="F11:F12"/>
    <mergeCell ref="A14:A15"/>
    <mergeCell ref="B14:B15"/>
    <mergeCell ref="C14:C15"/>
    <mergeCell ref="D14:D15"/>
    <mergeCell ref="E14:E15"/>
    <mergeCell ref="G11:G12"/>
    <mergeCell ref="H11: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0.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Consultancy</vt:lpstr>
      <vt:lpstr>Goods</vt:lpstr>
      <vt:lpstr>Works</vt:lpstr>
      <vt:lpstr>Feuil1</vt:lpstr>
      <vt:lpstr>Goods!Print_Area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Gila Ibiere DIKKO</dc:creator>
  <cp:lastModifiedBy>Seydou Kassory Mohamed BANGOURA</cp:lastModifiedBy>
  <cp:lastPrinted>2022-01-27T09:34:21Z</cp:lastPrinted>
  <dcterms:created xsi:type="dcterms:W3CDTF">2019-01-30T21:11:51Z</dcterms:created>
  <dcterms:modified xsi:type="dcterms:W3CDTF">2022-03-18T10:07:12Z</dcterms:modified>
</cp:coreProperties>
</file>